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960" yWindow="6450" windowWidth="27840" windowHeight="3975" tabRatio="824" activeTab="0"/>
  </bookViews>
  <sheets>
    <sheet name="по портфелю" sheetId="1" r:id="rId1"/>
    <sheet name="по выдаче" sheetId="2" r:id="rId2"/>
    <sheet name="по портфелю ИП" sheetId="3" r:id="rId3"/>
    <sheet name="по портфелю микро" sheetId="4" r:id="rId4"/>
    <sheet name="по портфелю малым" sheetId="5" r:id="rId5"/>
    <sheet name="по портфелю средним" sheetId="6" r:id="rId6"/>
  </sheets>
  <definedNames>
    <definedName name="_xlnm._FilterDatabase" localSheetId="3" hidden="1">'по портфелю микро'!$B$2:$E$2</definedName>
    <definedName name="_xlnm._FilterDatabase" localSheetId="5" hidden="1">'по портфелю средним'!$B$2:$E$2</definedName>
  </definedNames>
  <calcPr fullCalcOnLoad="1"/>
</workbook>
</file>

<file path=xl/sharedStrings.xml><?xml version="1.0" encoding="utf-8"?>
<sst xmlns="http://schemas.openxmlformats.org/spreadsheetml/2006/main" count="416" uniqueCount="87">
  <si>
    <t>Лицензия</t>
  </si>
  <si>
    <t>Наименование банка</t>
  </si>
  <si>
    <t>ПАО "АК БАРС" БАНК</t>
  </si>
  <si>
    <t>АО АКБ "Алеф-Банк"</t>
  </si>
  <si>
    <t>(АО "Банк "Агророс")</t>
  </si>
  <si>
    <t>АО "Банк Акцепт"</t>
  </si>
  <si>
    <t>АКБ "Алмазэргиэнбанк" АО</t>
  </si>
  <si>
    <t>ООО КБ "ВНЕШФИНБАНК"</t>
  </si>
  <si>
    <t>Банк ВТБ (ПАО)</t>
  </si>
  <si>
    <t xml:space="preserve">АО "Датабанк"  </t>
  </si>
  <si>
    <t>ПАО Банк ЗЕНИТ</t>
  </si>
  <si>
    <t>АО "Банк Интеза"</t>
  </si>
  <si>
    <t>КБ "Кубань Кредит" ООО</t>
  </si>
  <si>
    <t>Банк "Левобережный" (ПАО)</t>
  </si>
  <si>
    <t>ПАО АКБ "Металлинвестбанк"</t>
  </si>
  <si>
    <t>АО "МСП Банк"</t>
  </si>
  <si>
    <t>-</t>
  </si>
  <si>
    <t>АО  Банк «Национальный стандарт»</t>
  </si>
  <si>
    <t>ПАО "НБД-Банк"</t>
  </si>
  <si>
    <t>ПАО "НИКО-БАНК"</t>
  </si>
  <si>
    <t>КБ "Новый век" (ООО)</t>
  </si>
  <si>
    <t>АО Банк "Объединенный капитал"</t>
  </si>
  <si>
    <t>ПАО Банк "ФК Открытие"</t>
  </si>
  <si>
    <t>АО "ПЕРВОУРАЛЬСКБАНК"</t>
  </si>
  <si>
    <t>ПАО СКБ Приморья "Примсоцбанк"</t>
  </si>
  <si>
    <t>Прио-Внешторгбанк (ПАО)</t>
  </si>
  <si>
    <t>ООО "Промсельхозбанк"</t>
  </si>
  <si>
    <t>ПАО "Промсвязьбанк"</t>
  </si>
  <si>
    <t>КБ "РБА" (ООО)</t>
  </si>
  <si>
    <t>АО "АБ "РОССИЯ"</t>
  </si>
  <si>
    <t>АО "Россельхозбанк"</t>
  </si>
  <si>
    <t>ПАО Сбербанк</t>
  </si>
  <si>
    <t>"СДМ-Банк" (ПАО)</t>
  </si>
  <si>
    <t>АО "БАНК СГБ"</t>
  </si>
  <si>
    <t>ПАО БАНК " СИАБ"</t>
  </si>
  <si>
    <t>ООО КБ "СИНКО-БАНК"</t>
  </si>
  <si>
    <t>АО "СМП Банк"</t>
  </si>
  <si>
    <t>ПАО "Совкомбанк"</t>
  </si>
  <si>
    <t>ПАО Ставропольпромстройбанк</t>
  </si>
  <si>
    <t>КБ "СТРОЙЛЕСБАНК" (ООО)</t>
  </si>
  <si>
    <t>ПАО КБ "УБРиР"</t>
  </si>
  <si>
    <t>ООО "Унифондбанк"</t>
  </si>
  <si>
    <t>ПАО "БАНК УРАЛСИБ"</t>
  </si>
  <si>
    <t>ПАО КБ "Центр-инвест"</t>
  </si>
  <si>
    <t>ПАО "ЧЕЛИНДБАНК"</t>
  </si>
  <si>
    <t>ПАО "ЧЕЛЯБИНВЕСТБАНК"</t>
  </si>
  <si>
    <t>АКБ "Энергобанк" (АО)</t>
  </si>
  <si>
    <t>ПАО РОСБАНК</t>
  </si>
  <si>
    <t>ТКБ БАНК ПАО</t>
  </si>
  <si>
    <t>Кредитный портфель МСБ, млн. руб.</t>
  </si>
  <si>
    <t>Место в рэнкинге по величине кредитного портфеля субъектам МСБ</t>
  </si>
  <si>
    <t>на 01.01.2021</t>
  </si>
  <si>
    <t>на 01.01.2020</t>
  </si>
  <si>
    <t>На 01.01.2021</t>
  </si>
  <si>
    <t>На 01.01.2020</t>
  </si>
  <si>
    <t>"Азиатско-Тихоокеанский Банк" (АО)</t>
  </si>
  <si>
    <t>АО Банк "Национальный стандарт"</t>
  </si>
  <si>
    <t>Место в рэнкинге по объему кредитов, выданных субъектам МСБ</t>
  </si>
  <si>
    <t>Объем кредитов, выданных МСБ, млн. руб.</t>
  </si>
  <si>
    <t>Величина портфеля кредитов малому бизнесу, млн руб.</t>
  </si>
  <si>
    <t>Место в рэнкинге на 01.01.2021</t>
  </si>
  <si>
    <t>Величина портфеля кредитов среднему бизнесу, млн руб.</t>
  </si>
  <si>
    <t>ruAAA</t>
  </si>
  <si>
    <t>ruAA</t>
  </si>
  <si>
    <t>ruAA-</t>
  </si>
  <si>
    <t>ruA+</t>
  </si>
  <si>
    <t>ruA-</t>
  </si>
  <si>
    <t>ruBB+</t>
  </si>
  <si>
    <t>ruA</t>
  </si>
  <si>
    <t>ruBBB+</t>
  </si>
  <si>
    <t>ruBB</t>
  </si>
  <si>
    <t>ruBB-</t>
  </si>
  <si>
    <t>ruB</t>
  </si>
  <si>
    <t>ruB+</t>
  </si>
  <si>
    <t>ruB-</t>
  </si>
  <si>
    <t>Задолженность ИП, млн руб.</t>
  </si>
  <si>
    <t>Величина портфеля кредитов микро бизнесу, млн руб.</t>
  </si>
  <si>
    <t>Темп прироста кредитного портфеля МСБ за 2020 г., %</t>
  </si>
  <si>
    <t>Рейтинг кредитоспособности от агентства «Эксперт РА» по состоянию на 17.03.2021</t>
  </si>
  <si>
    <t>за 2020 г.</t>
  </si>
  <si>
    <t>за 2019 г.</t>
  </si>
  <si>
    <t>За 2020 г.</t>
  </si>
  <si>
    <t>За 2019 г.</t>
  </si>
  <si>
    <t>Темп прироста объема выдач кредитов МСБ за 2020 год по сравнению с 2019 годом, %</t>
  </si>
  <si>
    <t>Темп прироста задолженности ИП за 2020 г., %</t>
  </si>
  <si>
    <t>Темп прироста задолженности за 2020 г., %</t>
  </si>
  <si>
    <t>Темп прироста портфеля кредитов малому бизнесу за 2020 г., %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</si>
</sst>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0.0%"/>
    <numFmt numFmtId="186" formatCode="#,##0.000"/>
    <numFmt numFmtId="187" formatCode="0.000"/>
    <numFmt numFmtId="188" formatCode="[$-FC19]d\ mmmm\ yyyy\ &quot;г.&quot;"/>
    <numFmt numFmtId="189" formatCode="###;\(###\);\-"/>
    <numFmt numFmtId="190" formatCode="_-* #,##0_р_._-;\-* #,##0_р_._-;_-* &quot;-&quot;??_р_._-;_-@_-"/>
    <numFmt numFmtId="191" formatCode="#,###;\(#,###\);\-"/>
    <numFmt numFmtId="192" formatCode="#,##0.0"/>
    <numFmt numFmtId="193" formatCode="[$-10419]#,##0&quot; р.&quot;"/>
    <numFmt numFmtId="194" formatCode="_-* #,##0.0_р_._-;\-* #,##0.0_р_._-;_-* &quot;-&quot;??_р_._-;_-@_-"/>
    <numFmt numFmtId="195" formatCode="0.0"/>
    <numFmt numFmtId="196" formatCode="#,##0.00\ [$₽-419];\-#,##0.00\ [$₽-419]"/>
    <numFmt numFmtId="197" formatCode="#,##0.00_ ;\-#,##0.00\ "/>
    <numFmt numFmtId="198" formatCode="_-* #,##0\ _₽_-;\-* #,##0\ _₽_-;_-* &quot;-&quot;??\ _₽_-;_-@_-"/>
    <numFmt numFmtId="199" formatCode="_-* #,##0.0\ _₽_-;\-* #,##0.0\ _₽_-;_-* &quot;-&quot;??\ _₽_-;_-@_-"/>
    <numFmt numFmtId="200" formatCode="_-* #,##0.00_-;\-* #,##0.00_-;_-* &quot;-&quot;??_-;_-@_-"/>
    <numFmt numFmtId="201" formatCode="_-* #,##0_-;\-* #,##0_-;_-* &quot;-&quot;??_-;_-@_-"/>
  </numFmts>
  <fonts count="44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wrapText="1"/>
    </xf>
    <xf numFmtId="0" fontId="4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192" fontId="0" fillId="0" borderId="0" xfId="0" applyNumberFormat="1" applyBorder="1" applyAlignment="1">
      <alignment/>
    </xf>
    <xf numFmtId="0" fontId="43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67" applyNumberFormat="1" applyFont="1" applyFill="1" applyBorder="1" applyAlignment="1">
      <alignment wrapText="1"/>
    </xf>
    <xf numFmtId="0" fontId="43" fillId="32" borderId="10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3" fillId="32" borderId="17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43" fillId="32" borderId="17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195" fontId="5" fillId="0" borderId="10" xfId="61" applyNumberFormat="1" applyFont="1" applyBorder="1" applyAlignment="1">
      <alignment horizontal="center"/>
    </xf>
    <xf numFmtId="195" fontId="5" fillId="0" borderId="10" xfId="61" applyNumberFormat="1" applyFont="1" applyFill="1" applyBorder="1" applyAlignment="1">
      <alignment horizontal="center" vertical="center"/>
    </xf>
    <xf numFmtId="0" fontId="43" fillId="32" borderId="13" xfId="0" applyFont="1" applyFill="1" applyBorder="1" applyAlignment="1">
      <alignment horizontal="center" vertical="center" wrapText="1"/>
    </xf>
    <xf numFmtId="0" fontId="43" fillId="32" borderId="14" xfId="0" applyFont="1" applyFill="1" applyBorder="1" applyAlignment="1">
      <alignment horizontal="center" vertical="center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Процентный 4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3 2" xfId="71"/>
    <cellStyle name="Финансовый 3 2 2" xfId="72"/>
    <cellStyle name="Финансовый 3 3" xfId="73"/>
    <cellStyle name="Финансовый 4" xfId="74"/>
    <cellStyle name="Финансовый 4 2" xfId="75"/>
    <cellStyle name="Финансовый 5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70" zoomScaleNormal="70" zoomScalePageLayoutView="0" workbookViewId="0" topLeftCell="A1">
      <selection activeCell="J30" sqref="J30"/>
    </sheetView>
  </sheetViews>
  <sheetFormatPr defaultColWidth="9.00390625" defaultRowHeight="12.75"/>
  <cols>
    <col min="1" max="1" width="21.625" style="0" customWidth="1"/>
    <col min="2" max="2" width="15.75390625" style="0" customWidth="1"/>
    <col min="3" max="3" width="36.25390625" style="0" customWidth="1"/>
    <col min="5" max="5" width="12.875" style="0" customWidth="1"/>
    <col min="6" max="7" width="16.125" style="0" customWidth="1"/>
    <col min="8" max="8" width="18.625" style="0" customWidth="1"/>
    <col min="12" max="12" width="11.875" style="0" customWidth="1"/>
  </cols>
  <sheetData>
    <row r="1" spans="1:8" ht="42.75" customHeight="1">
      <c r="A1" s="55" t="s">
        <v>50</v>
      </c>
      <c r="B1" s="56"/>
      <c r="C1" s="37" t="s">
        <v>1</v>
      </c>
      <c r="D1" s="37" t="s">
        <v>0</v>
      </c>
      <c r="E1" s="36" t="s">
        <v>49</v>
      </c>
      <c r="F1" s="36"/>
      <c r="G1" s="36" t="s">
        <v>77</v>
      </c>
      <c r="H1" s="36" t="s">
        <v>78</v>
      </c>
    </row>
    <row r="2" spans="1:8" ht="21.75" customHeight="1">
      <c r="A2" s="34" t="s">
        <v>51</v>
      </c>
      <c r="B2" s="34" t="s">
        <v>52</v>
      </c>
      <c r="C2" s="39"/>
      <c r="D2" s="39"/>
      <c r="E2" s="34" t="s">
        <v>53</v>
      </c>
      <c r="F2" s="34" t="s">
        <v>54</v>
      </c>
      <c r="G2" s="38"/>
      <c r="H2" s="38"/>
    </row>
    <row r="3" spans="1:12" ht="12.75">
      <c r="A3" s="7">
        <v>1</v>
      </c>
      <c r="B3" s="7">
        <v>1</v>
      </c>
      <c r="C3" s="8" t="s">
        <v>31</v>
      </c>
      <c r="D3" s="8">
        <v>1481</v>
      </c>
      <c r="E3" s="9">
        <v>2017297.4</v>
      </c>
      <c r="F3" s="9">
        <v>1696275.63</v>
      </c>
      <c r="G3" s="53">
        <f>(E3-F3)/F3*100</f>
        <v>18.925094738288493</v>
      </c>
      <c r="H3" s="29" t="s">
        <v>16</v>
      </c>
      <c r="K3" s="5"/>
      <c r="L3" s="5"/>
    </row>
    <row r="4" spans="1:8" ht="12.75">
      <c r="A4" s="7">
        <f>A3+1</f>
        <v>2</v>
      </c>
      <c r="B4" s="7">
        <v>2</v>
      </c>
      <c r="C4" s="8" t="s">
        <v>8</v>
      </c>
      <c r="D4" s="8">
        <v>1000</v>
      </c>
      <c r="E4" s="9">
        <v>746354.0438889987</v>
      </c>
      <c r="F4" s="9">
        <v>605735.51222988</v>
      </c>
      <c r="G4" s="53">
        <f aca="true" t="shared" si="0" ref="G4:G49">(E4-F4)/F4*100</f>
        <v>23.21451009888177</v>
      </c>
      <c r="H4" s="29" t="s">
        <v>62</v>
      </c>
    </row>
    <row r="5" spans="1:12" ht="12.75">
      <c r="A5" s="7">
        <f aca="true" t="shared" si="1" ref="A5:A49">A4+1</f>
        <v>3</v>
      </c>
      <c r="B5" s="7" t="s">
        <v>16</v>
      </c>
      <c r="C5" s="8" t="s">
        <v>30</v>
      </c>
      <c r="D5" s="8">
        <v>3349</v>
      </c>
      <c r="E5" s="9">
        <v>358912.7883283297</v>
      </c>
      <c r="F5" s="9">
        <v>300500.1685694398</v>
      </c>
      <c r="G5" s="53">
        <f t="shared" si="0"/>
        <v>19.438464889044436</v>
      </c>
      <c r="H5" s="29" t="s">
        <v>16</v>
      </c>
      <c r="L5" s="5"/>
    </row>
    <row r="6" spans="1:8" ht="12.75">
      <c r="A6" s="7">
        <f t="shared" si="1"/>
        <v>4</v>
      </c>
      <c r="B6" s="7">
        <v>4</v>
      </c>
      <c r="C6" s="8" t="s">
        <v>27</v>
      </c>
      <c r="D6" s="8">
        <v>3251</v>
      </c>
      <c r="E6" s="9">
        <v>189254.94860226734</v>
      </c>
      <c r="F6" s="9">
        <v>108663.37001790098</v>
      </c>
      <c r="G6" s="53">
        <f t="shared" si="0"/>
        <v>74.16627937371156</v>
      </c>
      <c r="H6" s="29" t="s">
        <v>63</v>
      </c>
    </row>
    <row r="7" spans="1:8" ht="12.75">
      <c r="A7" s="7">
        <f t="shared" si="1"/>
        <v>5</v>
      </c>
      <c r="B7" s="7">
        <v>3</v>
      </c>
      <c r="C7" s="8" t="s">
        <v>22</v>
      </c>
      <c r="D7" s="8">
        <v>2209</v>
      </c>
      <c r="E7" s="9">
        <v>151465.60491001973</v>
      </c>
      <c r="F7" s="9">
        <v>126979.28632602</v>
      </c>
      <c r="G7" s="53">
        <f t="shared" si="0"/>
        <v>19.28371098348354</v>
      </c>
      <c r="H7" s="29" t="s">
        <v>64</v>
      </c>
    </row>
    <row r="8" spans="1:8" ht="12.75">
      <c r="A8" s="7">
        <f t="shared" si="1"/>
        <v>6</v>
      </c>
      <c r="B8" s="7">
        <v>8</v>
      </c>
      <c r="C8" s="8" t="s">
        <v>15</v>
      </c>
      <c r="D8" s="8">
        <v>3340</v>
      </c>
      <c r="E8" s="9">
        <v>84006.83304627</v>
      </c>
      <c r="F8" s="9">
        <v>65957.46215380999</v>
      </c>
      <c r="G8" s="53">
        <f t="shared" si="0"/>
        <v>27.365168857421533</v>
      </c>
      <c r="H8" s="29" t="s">
        <v>65</v>
      </c>
    </row>
    <row r="9" spans="1:8" ht="12.75">
      <c r="A9" s="7">
        <f t="shared" si="1"/>
        <v>7</v>
      </c>
      <c r="B9" s="7" t="s">
        <v>16</v>
      </c>
      <c r="C9" s="8" t="s">
        <v>37</v>
      </c>
      <c r="D9" s="8">
        <v>963</v>
      </c>
      <c r="E9" s="9">
        <v>60007</v>
      </c>
      <c r="F9" s="9">
        <v>37086</v>
      </c>
      <c r="G9" s="53">
        <f t="shared" si="0"/>
        <v>61.80499379819878</v>
      </c>
      <c r="H9" s="29" t="s">
        <v>63</v>
      </c>
    </row>
    <row r="10" spans="1:8" ht="12.75">
      <c r="A10" s="7">
        <f t="shared" si="1"/>
        <v>8</v>
      </c>
      <c r="B10" s="7">
        <v>7</v>
      </c>
      <c r="C10" s="8" t="s">
        <v>2</v>
      </c>
      <c r="D10" s="8">
        <v>2590</v>
      </c>
      <c r="E10" s="9">
        <v>59679.73320233995</v>
      </c>
      <c r="F10" s="9">
        <v>67142.1</v>
      </c>
      <c r="G10" s="53">
        <f t="shared" si="0"/>
        <v>-11.114288647003974</v>
      </c>
      <c r="H10" s="29" t="s">
        <v>66</v>
      </c>
    </row>
    <row r="11" spans="1:8" ht="12.75">
      <c r="A11" s="7">
        <f t="shared" si="1"/>
        <v>9</v>
      </c>
      <c r="B11" s="7">
        <v>10</v>
      </c>
      <c r="C11" s="8" t="s">
        <v>12</v>
      </c>
      <c r="D11" s="8">
        <v>2518</v>
      </c>
      <c r="E11" s="9">
        <v>40060.98113384999</v>
      </c>
      <c r="F11" s="9">
        <v>38051.91198133999</v>
      </c>
      <c r="G11" s="53">
        <f t="shared" si="0"/>
        <v>5.279811310126067</v>
      </c>
      <c r="H11" s="29" t="s">
        <v>16</v>
      </c>
    </row>
    <row r="12" spans="1:8" ht="12.75">
      <c r="A12" s="7">
        <f t="shared" si="1"/>
        <v>10</v>
      </c>
      <c r="B12" s="7" t="s">
        <v>16</v>
      </c>
      <c r="C12" s="8" t="s">
        <v>29</v>
      </c>
      <c r="D12" s="8">
        <v>328</v>
      </c>
      <c r="E12" s="9">
        <v>31885.639143990004</v>
      </c>
      <c r="F12" s="9">
        <v>18733.835771700004</v>
      </c>
      <c r="G12" s="53">
        <f t="shared" si="0"/>
        <v>70.2034731838398</v>
      </c>
      <c r="H12" s="29" t="s">
        <v>63</v>
      </c>
    </row>
    <row r="13" spans="1:8" ht="12.75">
      <c r="A13" s="7">
        <f t="shared" si="1"/>
        <v>11</v>
      </c>
      <c r="B13" s="7">
        <v>17</v>
      </c>
      <c r="C13" s="8" t="s">
        <v>36</v>
      </c>
      <c r="D13" s="8">
        <v>3368</v>
      </c>
      <c r="E13" s="9">
        <v>31553.8</v>
      </c>
      <c r="F13" s="9">
        <v>20747.3</v>
      </c>
      <c r="G13" s="53">
        <f t="shared" si="0"/>
        <v>52.08629556617006</v>
      </c>
      <c r="H13" s="29" t="s">
        <v>68</v>
      </c>
    </row>
    <row r="14" spans="1:8" ht="12.75">
      <c r="A14" s="7">
        <f t="shared" si="1"/>
        <v>12</v>
      </c>
      <c r="B14" s="7">
        <v>14</v>
      </c>
      <c r="C14" s="8" t="s">
        <v>48</v>
      </c>
      <c r="D14" s="8">
        <v>2210</v>
      </c>
      <c r="E14" s="9">
        <v>31501</v>
      </c>
      <c r="F14" s="9">
        <v>24390</v>
      </c>
      <c r="G14" s="53">
        <f t="shared" si="0"/>
        <v>29.15539155391554</v>
      </c>
      <c r="H14" s="29" t="s">
        <v>67</v>
      </c>
    </row>
    <row r="15" spans="1:8" ht="12.75">
      <c r="A15" s="7">
        <f t="shared" si="1"/>
        <v>13</v>
      </c>
      <c r="B15" s="7">
        <v>11</v>
      </c>
      <c r="C15" s="8" t="s">
        <v>43</v>
      </c>
      <c r="D15" s="8">
        <v>2225</v>
      </c>
      <c r="E15" s="9">
        <v>28500</v>
      </c>
      <c r="F15" s="9">
        <v>30275</v>
      </c>
      <c r="G15" s="53">
        <f t="shared" si="0"/>
        <v>-5.862923203963667</v>
      </c>
      <c r="H15" s="29" t="s">
        <v>16</v>
      </c>
    </row>
    <row r="16" spans="1:8" ht="12.75">
      <c r="A16" s="7">
        <f t="shared" si="1"/>
        <v>14</v>
      </c>
      <c r="B16" s="7">
        <v>12</v>
      </c>
      <c r="C16" s="8" t="s">
        <v>11</v>
      </c>
      <c r="D16" s="8">
        <v>2216</v>
      </c>
      <c r="E16" s="9">
        <v>27543</v>
      </c>
      <c r="F16" s="9">
        <v>26063.4</v>
      </c>
      <c r="G16" s="53">
        <f t="shared" si="0"/>
        <v>5.676926264416762</v>
      </c>
      <c r="H16" s="29" t="s">
        <v>68</v>
      </c>
    </row>
    <row r="17" spans="1:8" ht="12.75">
      <c r="A17" s="7">
        <f t="shared" si="1"/>
        <v>15</v>
      </c>
      <c r="B17" s="7">
        <v>16</v>
      </c>
      <c r="C17" s="8" t="s">
        <v>40</v>
      </c>
      <c r="D17" s="8">
        <v>429</v>
      </c>
      <c r="E17" s="9">
        <v>23266.720623520036</v>
      </c>
      <c r="F17" s="9">
        <v>21048.44428313998</v>
      </c>
      <c r="G17" s="53">
        <f t="shared" si="0"/>
        <v>10.538908769409236</v>
      </c>
      <c r="H17" s="29" t="s">
        <v>16</v>
      </c>
    </row>
    <row r="18" spans="1:8" ht="12.75">
      <c r="A18" s="7">
        <f t="shared" si="1"/>
        <v>16</v>
      </c>
      <c r="B18" s="7" t="s">
        <v>16</v>
      </c>
      <c r="C18" s="8" t="s">
        <v>24</v>
      </c>
      <c r="D18" s="8">
        <v>2733</v>
      </c>
      <c r="E18" s="9">
        <v>21827.239999999998</v>
      </c>
      <c r="F18" s="9">
        <v>20664.98</v>
      </c>
      <c r="G18" s="53">
        <f t="shared" si="0"/>
        <v>5.624297724943351</v>
      </c>
      <c r="H18" s="29" t="s">
        <v>69</v>
      </c>
    </row>
    <row r="19" spans="1:8" ht="12.75">
      <c r="A19" s="7">
        <f t="shared" si="1"/>
        <v>17</v>
      </c>
      <c r="B19" s="7">
        <v>25</v>
      </c>
      <c r="C19" s="8" t="s">
        <v>47</v>
      </c>
      <c r="D19" s="8">
        <v>2272</v>
      </c>
      <c r="E19" s="9">
        <v>21608</v>
      </c>
      <c r="F19" s="9">
        <v>22929</v>
      </c>
      <c r="G19" s="53">
        <f t="shared" si="0"/>
        <v>-5.761263029351476</v>
      </c>
      <c r="H19" s="29" t="s">
        <v>62</v>
      </c>
    </row>
    <row r="20" spans="1:8" ht="12.75">
      <c r="A20" s="7">
        <f t="shared" si="1"/>
        <v>18</v>
      </c>
      <c r="B20" s="7" t="s">
        <v>16</v>
      </c>
      <c r="C20" s="8" t="s">
        <v>14</v>
      </c>
      <c r="D20" s="8">
        <v>2440</v>
      </c>
      <c r="E20" s="9">
        <v>16865.879</v>
      </c>
      <c r="F20" s="9">
        <v>12558.712</v>
      </c>
      <c r="G20" s="53">
        <f t="shared" si="0"/>
        <v>34.29624789548483</v>
      </c>
      <c r="H20" s="29" t="s">
        <v>16</v>
      </c>
    </row>
    <row r="21" spans="1:8" ht="12.75">
      <c r="A21" s="7">
        <f t="shared" si="1"/>
        <v>19</v>
      </c>
      <c r="B21" s="7">
        <v>19</v>
      </c>
      <c r="C21" s="8" t="s">
        <v>13</v>
      </c>
      <c r="D21" s="8">
        <v>1343</v>
      </c>
      <c r="E21" s="9">
        <v>15141</v>
      </c>
      <c r="F21" s="9">
        <v>14087.346000000001</v>
      </c>
      <c r="G21" s="53">
        <f t="shared" si="0"/>
        <v>7.479435800043518</v>
      </c>
      <c r="H21" s="29" t="s">
        <v>66</v>
      </c>
    </row>
    <row r="22" spans="1:8" ht="12.75">
      <c r="A22" s="7">
        <f t="shared" si="1"/>
        <v>20</v>
      </c>
      <c r="B22" s="7">
        <v>13</v>
      </c>
      <c r="C22" s="8" t="s">
        <v>10</v>
      </c>
      <c r="D22" s="8">
        <v>3255</v>
      </c>
      <c r="E22" s="9">
        <v>14776.04</v>
      </c>
      <c r="F22" s="9">
        <v>24751.5</v>
      </c>
      <c r="G22" s="53">
        <f t="shared" si="0"/>
        <v>-40.30244631638486</v>
      </c>
      <c r="H22" s="29" t="s">
        <v>66</v>
      </c>
    </row>
    <row r="23" spans="1:8" ht="12.75">
      <c r="A23" s="7">
        <f t="shared" si="1"/>
        <v>21</v>
      </c>
      <c r="B23" s="7">
        <v>20</v>
      </c>
      <c r="C23" s="8" t="s">
        <v>46</v>
      </c>
      <c r="D23" s="8">
        <v>67</v>
      </c>
      <c r="E23" s="9">
        <v>13323.09</v>
      </c>
      <c r="F23" s="9">
        <v>13782.56194201</v>
      </c>
      <c r="G23" s="53">
        <f t="shared" si="0"/>
        <v>-3.333719405312474</v>
      </c>
      <c r="H23" s="29" t="s">
        <v>16</v>
      </c>
    </row>
    <row r="24" spans="1:8" ht="12.75">
      <c r="A24" s="7">
        <f t="shared" si="1"/>
        <v>22</v>
      </c>
      <c r="B24" s="7">
        <v>21</v>
      </c>
      <c r="C24" s="8" t="s">
        <v>56</v>
      </c>
      <c r="D24" s="8">
        <v>3421</v>
      </c>
      <c r="E24" s="9">
        <v>12984.681427610001</v>
      </c>
      <c r="F24" s="9">
        <v>12915.321698919994</v>
      </c>
      <c r="G24" s="53">
        <f t="shared" si="0"/>
        <v>0.537034464234891</v>
      </c>
      <c r="H24" s="29" t="s">
        <v>67</v>
      </c>
    </row>
    <row r="25" spans="1:8" ht="12.75">
      <c r="A25" s="7">
        <f t="shared" si="1"/>
        <v>23</v>
      </c>
      <c r="B25" s="7">
        <v>23</v>
      </c>
      <c r="C25" s="8" t="s">
        <v>18</v>
      </c>
      <c r="D25" s="8">
        <v>1966</v>
      </c>
      <c r="E25" s="9">
        <v>11841.7</v>
      </c>
      <c r="F25" s="9">
        <v>11421.958</v>
      </c>
      <c r="G25" s="53">
        <f t="shared" si="0"/>
        <v>3.674869054850317</v>
      </c>
      <c r="H25" s="29" t="s">
        <v>69</v>
      </c>
    </row>
    <row r="26" spans="1:8" ht="12.75">
      <c r="A26" s="7">
        <f t="shared" si="1"/>
        <v>24</v>
      </c>
      <c r="B26" s="7">
        <v>18</v>
      </c>
      <c r="C26" s="8" t="s">
        <v>42</v>
      </c>
      <c r="D26" s="8">
        <v>2275</v>
      </c>
      <c r="E26" s="9">
        <v>11677.026450229985</v>
      </c>
      <c r="F26" s="9">
        <v>15989.646418630015</v>
      </c>
      <c r="G26" s="53">
        <f t="shared" si="0"/>
        <v>-26.971327917390763</v>
      </c>
      <c r="H26" s="29" t="s">
        <v>16</v>
      </c>
    </row>
    <row r="27" spans="1:8" ht="12.75">
      <c r="A27" s="7">
        <f t="shared" si="1"/>
        <v>25</v>
      </c>
      <c r="B27" s="7">
        <v>22</v>
      </c>
      <c r="C27" s="8" t="s">
        <v>55</v>
      </c>
      <c r="D27" s="8">
        <v>1810</v>
      </c>
      <c r="E27" s="9">
        <v>10613.02404486999</v>
      </c>
      <c r="F27" s="9">
        <v>12760.6</v>
      </c>
      <c r="G27" s="53">
        <f t="shared" si="0"/>
        <v>-16.829741196573913</v>
      </c>
      <c r="H27" s="29" t="s">
        <v>16</v>
      </c>
    </row>
    <row r="28" spans="1:8" ht="12.75">
      <c r="A28" s="7">
        <f t="shared" si="1"/>
        <v>26</v>
      </c>
      <c r="B28" s="7">
        <v>26</v>
      </c>
      <c r="C28" s="8" t="s">
        <v>45</v>
      </c>
      <c r="D28" s="8">
        <v>493</v>
      </c>
      <c r="E28" s="9">
        <v>9115.45903736</v>
      </c>
      <c r="F28" s="9">
        <v>9499</v>
      </c>
      <c r="G28" s="53">
        <f t="shared" si="0"/>
        <v>-4.037698311822293</v>
      </c>
      <c r="H28" s="29" t="s">
        <v>68</v>
      </c>
    </row>
    <row r="29" spans="1:8" ht="12.75">
      <c r="A29" s="7">
        <f t="shared" si="1"/>
        <v>27</v>
      </c>
      <c r="B29" s="7">
        <v>28</v>
      </c>
      <c r="C29" s="8" t="s">
        <v>32</v>
      </c>
      <c r="D29" s="8">
        <v>1637</v>
      </c>
      <c r="E29" s="9">
        <v>8469.3</v>
      </c>
      <c r="F29" s="9">
        <v>7639.6</v>
      </c>
      <c r="G29" s="53">
        <f t="shared" si="0"/>
        <v>10.86051625739566</v>
      </c>
      <c r="H29" s="29" t="s">
        <v>66</v>
      </c>
    </row>
    <row r="30" spans="1:8" ht="12.75">
      <c r="A30" s="7">
        <f t="shared" si="1"/>
        <v>28</v>
      </c>
      <c r="B30" s="7">
        <v>27</v>
      </c>
      <c r="C30" s="8" t="s">
        <v>44</v>
      </c>
      <c r="D30" s="8">
        <v>485</v>
      </c>
      <c r="E30" s="9">
        <v>7727.98732536</v>
      </c>
      <c r="F30" s="9">
        <v>7645.22450294</v>
      </c>
      <c r="G30" s="53">
        <f t="shared" si="0"/>
        <v>1.0825427348558965</v>
      </c>
      <c r="H30" s="29" t="s">
        <v>68</v>
      </c>
    </row>
    <row r="31" spans="1:8" ht="12.75">
      <c r="A31" s="7">
        <f t="shared" si="1"/>
        <v>29</v>
      </c>
      <c r="B31" s="7" t="s">
        <v>16</v>
      </c>
      <c r="C31" s="8" t="s">
        <v>6</v>
      </c>
      <c r="D31" s="8">
        <v>2602</v>
      </c>
      <c r="E31" s="9">
        <v>7564.669461680001</v>
      </c>
      <c r="F31" s="9">
        <v>7775.027142649997</v>
      </c>
      <c r="G31" s="53">
        <f t="shared" si="0"/>
        <v>-2.705555583414956</v>
      </c>
      <c r="H31" s="29" t="s">
        <v>70</v>
      </c>
    </row>
    <row r="32" spans="1:8" ht="12.75">
      <c r="A32" s="7">
        <f t="shared" si="1"/>
        <v>30</v>
      </c>
      <c r="B32" s="7">
        <v>29</v>
      </c>
      <c r="C32" s="8" t="s">
        <v>25</v>
      </c>
      <c r="D32" s="8">
        <v>212</v>
      </c>
      <c r="E32" s="9">
        <v>5079.039758</v>
      </c>
      <c r="F32" s="9">
        <v>4934.497363</v>
      </c>
      <c r="G32" s="53">
        <f t="shared" si="0"/>
        <v>2.9292222564310544</v>
      </c>
      <c r="H32" s="29" t="s">
        <v>70</v>
      </c>
    </row>
    <row r="33" spans="1:8" ht="12.75">
      <c r="A33" s="7">
        <f t="shared" si="1"/>
        <v>31</v>
      </c>
      <c r="B33" s="7">
        <v>33</v>
      </c>
      <c r="C33" s="8" t="s">
        <v>19</v>
      </c>
      <c r="D33" s="8">
        <v>702</v>
      </c>
      <c r="E33" s="9">
        <v>4333.89</v>
      </c>
      <c r="F33" s="9">
        <v>3091.0800000000004</v>
      </c>
      <c r="G33" s="53">
        <f t="shared" si="0"/>
        <v>40.206335649675836</v>
      </c>
      <c r="H33" s="29" t="s">
        <v>67</v>
      </c>
    </row>
    <row r="34" spans="1:8" ht="12.75">
      <c r="A34" s="7">
        <f t="shared" si="1"/>
        <v>32</v>
      </c>
      <c r="B34" s="7">
        <v>31</v>
      </c>
      <c r="C34" s="8" t="s">
        <v>33</v>
      </c>
      <c r="D34" s="8">
        <v>2816</v>
      </c>
      <c r="E34" s="9">
        <v>4323</v>
      </c>
      <c r="F34" s="9">
        <v>3961</v>
      </c>
      <c r="G34" s="53">
        <f t="shared" si="0"/>
        <v>9.13910628629134</v>
      </c>
      <c r="H34" s="29" t="s">
        <v>66</v>
      </c>
    </row>
    <row r="35" spans="1:8" ht="12.75">
      <c r="A35" s="7">
        <f t="shared" si="1"/>
        <v>33</v>
      </c>
      <c r="B35" s="7" t="s">
        <v>16</v>
      </c>
      <c r="C35" s="8" t="s">
        <v>5</v>
      </c>
      <c r="D35" s="8">
        <v>567</v>
      </c>
      <c r="E35" s="9">
        <v>4167.88</v>
      </c>
      <c r="F35" s="9">
        <v>4008.4</v>
      </c>
      <c r="G35" s="53">
        <f t="shared" si="0"/>
        <v>3.9786448458237706</v>
      </c>
      <c r="H35" s="29" t="s">
        <v>69</v>
      </c>
    </row>
    <row r="36" spans="1:8" ht="12.75">
      <c r="A36" s="7">
        <f t="shared" si="1"/>
        <v>34</v>
      </c>
      <c r="B36" s="7">
        <v>35</v>
      </c>
      <c r="C36" s="8" t="s">
        <v>9</v>
      </c>
      <c r="D36" s="8">
        <v>646</v>
      </c>
      <c r="E36" s="9">
        <v>3038</v>
      </c>
      <c r="F36" s="9">
        <v>2696.61</v>
      </c>
      <c r="G36" s="53">
        <f t="shared" si="0"/>
        <v>12.659969368948415</v>
      </c>
      <c r="H36" s="29" t="s">
        <v>71</v>
      </c>
    </row>
    <row r="37" spans="1:8" ht="12.75">
      <c r="A37" s="7">
        <f t="shared" si="1"/>
        <v>35</v>
      </c>
      <c r="B37" s="7" t="s">
        <v>16</v>
      </c>
      <c r="C37" s="8" t="s">
        <v>34</v>
      </c>
      <c r="D37" s="8">
        <v>3245</v>
      </c>
      <c r="E37" s="9">
        <v>2841</v>
      </c>
      <c r="F37" s="9">
        <v>1697</v>
      </c>
      <c r="G37" s="53">
        <f t="shared" si="0"/>
        <v>67.41308190925162</v>
      </c>
      <c r="H37" s="29" t="s">
        <v>16</v>
      </c>
    </row>
    <row r="38" spans="1:8" ht="12.75">
      <c r="A38" s="7">
        <f t="shared" si="1"/>
        <v>36</v>
      </c>
      <c r="B38" s="7">
        <v>34</v>
      </c>
      <c r="C38" s="8" t="s">
        <v>38</v>
      </c>
      <c r="D38" s="8">
        <v>1288</v>
      </c>
      <c r="E38" s="9">
        <v>2579</v>
      </c>
      <c r="F38" s="9">
        <v>2727</v>
      </c>
      <c r="G38" s="53">
        <f t="shared" si="0"/>
        <v>-5.427209387605427</v>
      </c>
      <c r="H38" s="29" t="s">
        <v>72</v>
      </c>
    </row>
    <row r="39" spans="1:8" ht="12.75">
      <c r="A39" s="7">
        <f t="shared" si="1"/>
        <v>37</v>
      </c>
      <c r="B39" s="7">
        <v>37</v>
      </c>
      <c r="C39" s="8" t="s">
        <v>39</v>
      </c>
      <c r="D39" s="8">
        <v>2995</v>
      </c>
      <c r="E39" s="9">
        <v>2047.56</v>
      </c>
      <c r="F39" s="9">
        <v>1948.74</v>
      </c>
      <c r="G39" s="53">
        <f t="shared" si="0"/>
        <v>5.070968933772589</v>
      </c>
      <c r="H39" s="29" t="s">
        <v>16</v>
      </c>
    </row>
    <row r="40" spans="1:8" ht="12.75">
      <c r="A40" s="7">
        <f t="shared" si="1"/>
        <v>38</v>
      </c>
      <c r="B40" s="7">
        <v>42</v>
      </c>
      <c r="C40" s="8" t="s">
        <v>23</v>
      </c>
      <c r="D40" s="8">
        <v>965</v>
      </c>
      <c r="E40" s="9">
        <v>1785</v>
      </c>
      <c r="F40" s="9">
        <v>1077</v>
      </c>
      <c r="G40" s="53">
        <f t="shared" si="0"/>
        <v>65.73816155988858</v>
      </c>
      <c r="H40" s="29" t="s">
        <v>73</v>
      </c>
    </row>
    <row r="41" spans="1:8" ht="12.75">
      <c r="A41" s="7">
        <f t="shared" si="1"/>
        <v>39</v>
      </c>
      <c r="B41" s="7" t="s">
        <v>16</v>
      </c>
      <c r="C41" s="8" t="s">
        <v>3</v>
      </c>
      <c r="D41" s="8">
        <v>2119</v>
      </c>
      <c r="E41" s="9">
        <v>1410.17301473</v>
      </c>
      <c r="F41" s="9">
        <v>996.73480434</v>
      </c>
      <c r="G41" s="53">
        <f t="shared" si="0"/>
        <v>41.479258935255416</v>
      </c>
      <c r="H41" s="29" t="s">
        <v>73</v>
      </c>
    </row>
    <row r="42" spans="1:8" ht="12.75">
      <c r="A42" s="7">
        <f t="shared" si="1"/>
        <v>40</v>
      </c>
      <c r="B42" s="7">
        <v>41</v>
      </c>
      <c r="C42" s="8" t="s">
        <v>28</v>
      </c>
      <c r="D42" s="8">
        <v>3413</v>
      </c>
      <c r="E42" s="9">
        <v>1230</v>
      </c>
      <c r="F42" s="9">
        <v>1342</v>
      </c>
      <c r="G42" s="53">
        <f t="shared" si="0"/>
        <v>-8.345752608047691</v>
      </c>
      <c r="H42" s="29" t="s">
        <v>74</v>
      </c>
    </row>
    <row r="43" spans="1:8" ht="12.75">
      <c r="A43" s="7">
        <f t="shared" si="1"/>
        <v>41</v>
      </c>
      <c r="B43" s="7">
        <v>40</v>
      </c>
      <c r="C43" s="8" t="s">
        <v>21</v>
      </c>
      <c r="D43" s="8">
        <v>2611</v>
      </c>
      <c r="E43" s="9">
        <v>1193.8</v>
      </c>
      <c r="F43" s="9">
        <v>1353.75</v>
      </c>
      <c r="G43" s="53">
        <f t="shared" si="0"/>
        <v>-11.815327793167132</v>
      </c>
      <c r="H43" s="29" t="s">
        <v>70</v>
      </c>
    </row>
    <row r="44" spans="1:8" ht="12.75">
      <c r="A44" s="7">
        <f t="shared" si="1"/>
        <v>42</v>
      </c>
      <c r="B44" s="7" t="s">
        <v>16</v>
      </c>
      <c r="C44" s="8" t="s">
        <v>4</v>
      </c>
      <c r="D44" s="8">
        <v>2860</v>
      </c>
      <c r="E44" s="9">
        <v>1177</v>
      </c>
      <c r="F44" s="9">
        <v>949</v>
      </c>
      <c r="G44" s="53">
        <f t="shared" si="0"/>
        <v>24.025289778714438</v>
      </c>
      <c r="H44" s="29" t="s">
        <v>71</v>
      </c>
    </row>
    <row r="45" spans="1:8" ht="12.75">
      <c r="A45" s="7">
        <f t="shared" si="1"/>
        <v>43</v>
      </c>
      <c r="B45" s="7">
        <v>43</v>
      </c>
      <c r="C45" s="8" t="s">
        <v>20</v>
      </c>
      <c r="D45" s="8">
        <v>3417</v>
      </c>
      <c r="E45" s="9">
        <v>957.28</v>
      </c>
      <c r="F45" s="9">
        <v>866.308</v>
      </c>
      <c r="G45" s="53">
        <f t="shared" si="0"/>
        <v>10.50111507685488</v>
      </c>
      <c r="H45" s="29" t="s">
        <v>73</v>
      </c>
    </row>
    <row r="46" spans="1:8" ht="12.75">
      <c r="A46" s="7">
        <f t="shared" si="1"/>
        <v>44</v>
      </c>
      <c r="B46" s="7" t="s">
        <v>16</v>
      </c>
      <c r="C46" s="8" t="s">
        <v>35</v>
      </c>
      <c r="D46" s="8">
        <v>2838</v>
      </c>
      <c r="E46" s="9">
        <v>561.8</v>
      </c>
      <c r="F46" s="9">
        <v>656.9</v>
      </c>
      <c r="G46" s="53">
        <f t="shared" si="0"/>
        <v>-14.477089359110979</v>
      </c>
      <c r="H46" s="29" t="s">
        <v>72</v>
      </c>
    </row>
    <row r="47" spans="1:8" ht="12.75">
      <c r="A47" s="7">
        <f t="shared" si="1"/>
        <v>45</v>
      </c>
      <c r="B47" s="7" t="s">
        <v>16</v>
      </c>
      <c r="C47" s="8" t="s">
        <v>26</v>
      </c>
      <c r="D47" s="8">
        <v>538</v>
      </c>
      <c r="E47" s="9">
        <v>338.7</v>
      </c>
      <c r="F47" s="9">
        <v>391.2</v>
      </c>
      <c r="G47" s="53">
        <f t="shared" si="0"/>
        <v>-13.420245398773007</v>
      </c>
      <c r="H47" s="29" t="s">
        <v>72</v>
      </c>
    </row>
    <row r="48" spans="1:8" ht="12.75">
      <c r="A48" s="7">
        <f t="shared" si="1"/>
        <v>46</v>
      </c>
      <c r="B48" s="7">
        <v>44</v>
      </c>
      <c r="C48" s="8" t="s">
        <v>41</v>
      </c>
      <c r="D48" s="8">
        <v>3416</v>
      </c>
      <c r="E48" s="9">
        <v>308.5</v>
      </c>
      <c r="F48" s="9">
        <v>828</v>
      </c>
      <c r="G48" s="53">
        <f t="shared" si="0"/>
        <v>-62.74154589371981</v>
      </c>
      <c r="H48" s="29" t="s">
        <v>72</v>
      </c>
    </row>
    <row r="49" spans="1:8" ht="12.75">
      <c r="A49" s="7">
        <f t="shared" si="1"/>
        <v>47</v>
      </c>
      <c r="B49" s="7" t="s">
        <v>16</v>
      </c>
      <c r="C49" s="8" t="s">
        <v>7</v>
      </c>
      <c r="D49" s="8">
        <v>3173</v>
      </c>
      <c r="E49" s="9">
        <v>98</v>
      </c>
      <c r="F49" s="9">
        <v>335</v>
      </c>
      <c r="G49" s="53">
        <f t="shared" si="0"/>
        <v>-70.74626865671641</v>
      </c>
      <c r="H49" s="29" t="s">
        <v>73</v>
      </c>
    </row>
    <row r="50" spans="1:2" ht="12.75">
      <c r="A50" s="4"/>
      <c r="B50" s="4"/>
    </row>
    <row r="51" spans="3:6" ht="12.75">
      <c r="C51" s="16"/>
      <c r="D51" s="16"/>
      <c r="E51" s="16"/>
      <c r="F51" s="15"/>
    </row>
    <row r="52" spans="3:6" ht="12.75">
      <c r="C52" s="16"/>
      <c r="D52" s="16"/>
      <c r="E52" s="16"/>
      <c r="F52" s="15"/>
    </row>
    <row r="53" spans="3:6" ht="12.75">
      <c r="C53" s="17"/>
      <c r="D53" s="17"/>
      <c r="E53" s="14"/>
      <c r="F53" s="6"/>
    </row>
    <row r="54" spans="3:6" ht="12.75">
      <c r="C54" s="17"/>
      <c r="D54" s="17"/>
      <c r="E54" s="14"/>
      <c r="F54" s="6"/>
    </row>
    <row r="55" spans="3:6" ht="12.75">
      <c r="C55" s="17"/>
      <c r="D55" s="17"/>
      <c r="E55" s="14"/>
      <c r="F55" s="6"/>
    </row>
    <row r="56" spans="3:6" ht="12.75">
      <c r="C56" s="16"/>
      <c r="D56" s="16"/>
      <c r="E56" s="16"/>
      <c r="F56" s="15"/>
    </row>
    <row r="57" spans="3:6" ht="12.75">
      <c r="C57" s="16"/>
      <c r="D57" s="16"/>
      <c r="E57" s="16"/>
      <c r="F57" s="15"/>
    </row>
    <row r="58" spans="3:6" ht="12.75">
      <c r="C58" s="15"/>
      <c r="D58" s="15"/>
      <c r="E58" s="15"/>
      <c r="F58" s="15"/>
    </row>
    <row r="59" spans="3:6" ht="12.75">
      <c r="C59" s="15"/>
      <c r="D59" s="15"/>
      <c r="E59" s="15"/>
      <c r="F59" s="15"/>
    </row>
    <row r="60" spans="3:6" ht="12.75">
      <c r="C60" s="15"/>
      <c r="D60" s="15"/>
      <c r="E60" s="15"/>
      <c r="F60" s="15"/>
    </row>
    <row r="61" spans="3:6" ht="12.75">
      <c r="C61" s="15"/>
      <c r="D61" s="15"/>
      <c r="E61" s="15"/>
      <c r="F61" s="15"/>
    </row>
    <row r="62" spans="3:6" ht="12.75">
      <c r="C62" s="15"/>
      <c r="D62" s="15"/>
      <c r="E62" s="15"/>
      <c r="F62" s="15"/>
    </row>
  </sheetData>
  <sheetProtection/>
  <mergeCells count="6">
    <mergeCell ref="G1:G2"/>
    <mergeCell ref="C1:C2"/>
    <mergeCell ref="D1:D2"/>
    <mergeCell ref="E1:F1"/>
    <mergeCell ref="A1:B1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="85" zoomScaleNormal="85" zoomScalePageLayoutView="0" workbookViewId="0" topLeftCell="B1">
      <selection activeCell="H3" sqref="H3"/>
    </sheetView>
  </sheetViews>
  <sheetFormatPr defaultColWidth="9.00390625" defaultRowHeight="12.75"/>
  <cols>
    <col min="1" max="1" width="15.625" style="0" customWidth="1"/>
    <col min="2" max="2" width="26.00390625" style="0" customWidth="1"/>
    <col min="3" max="3" width="49.625" style="0" customWidth="1"/>
    <col min="5" max="6" width="11.125" style="0" customWidth="1"/>
    <col min="7" max="7" width="24.25390625" style="0" customWidth="1"/>
    <col min="8" max="8" width="17.875" style="0" customWidth="1"/>
  </cols>
  <sheetData>
    <row r="1" spans="1:8" ht="33" customHeight="1">
      <c r="A1" s="36" t="s">
        <v>57</v>
      </c>
      <c r="B1" s="36"/>
      <c r="C1" s="37" t="s">
        <v>1</v>
      </c>
      <c r="D1" s="37" t="s">
        <v>0</v>
      </c>
      <c r="E1" s="36" t="s">
        <v>58</v>
      </c>
      <c r="F1" s="36"/>
      <c r="G1" s="36" t="s">
        <v>83</v>
      </c>
      <c r="H1" s="36" t="s">
        <v>78</v>
      </c>
    </row>
    <row r="2" spans="1:8" ht="24.75" customHeight="1">
      <c r="A2" s="10" t="s">
        <v>79</v>
      </c>
      <c r="B2" s="10" t="s">
        <v>80</v>
      </c>
      <c r="C2" s="37"/>
      <c r="D2" s="37"/>
      <c r="E2" s="3" t="s">
        <v>81</v>
      </c>
      <c r="F2" s="3" t="s">
        <v>82</v>
      </c>
      <c r="G2" s="36"/>
      <c r="H2" s="36"/>
    </row>
    <row r="3" spans="1:11" s="24" customFormat="1" ht="12.75">
      <c r="A3" s="23">
        <v>1</v>
      </c>
      <c r="B3" s="23">
        <v>1</v>
      </c>
      <c r="C3" s="11" t="s">
        <v>31</v>
      </c>
      <c r="D3" s="11">
        <v>1481</v>
      </c>
      <c r="E3" s="31">
        <v>1997942.65</v>
      </c>
      <c r="F3" s="31">
        <v>1953665.86</v>
      </c>
      <c r="G3" s="54">
        <f>(E3-F3)/F3*100</f>
        <v>2.266344051280079</v>
      </c>
      <c r="H3" s="22" t="s">
        <v>16</v>
      </c>
      <c r="K3" s="25"/>
    </row>
    <row r="4" spans="1:11" s="24" customFormat="1" ht="12.75">
      <c r="A4" s="23">
        <f>A3+1</f>
        <v>2</v>
      </c>
      <c r="B4" s="23">
        <v>2</v>
      </c>
      <c r="C4" s="11" t="s">
        <v>8</v>
      </c>
      <c r="D4" s="11">
        <v>1000</v>
      </c>
      <c r="E4" s="31">
        <v>904475.4696027702</v>
      </c>
      <c r="F4" s="31">
        <v>902969.3200656208</v>
      </c>
      <c r="G4" s="54">
        <f aca="true" t="shared" si="0" ref="G4:G49">(E4-F4)/F4*100</f>
        <v>0.16679963578827858</v>
      </c>
      <c r="H4" s="22" t="s">
        <v>62</v>
      </c>
      <c r="K4" s="25"/>
    </row>
    <row r="5" spans="1:11" s="24" customFormat="1" ht="12.75">
      <c r="A5" s="23">
        <f aca="true" t="shared" si="1" ref="A5:A49">A4+1</f>
        <v>3</v>
      </c>
      <c r="B5" s="23" t="s">
        <v>16</v>
      </c>
      <c r="C5" s="11" t="s">
        <v>30</v>
      </c>
      <c r="D5" s="11">
        <v>3349</v>
      </c>
      <c r="E5" s="31">
        <v>282524.6619343399</v>
      </c>
      <c r="F5" s="31">
        <v>202218.8874880004</v>
      </c>
      <c r="G5" s="54">
        <f t="shared" si="0"/>
        <v>39.712301577717284</v>
      </c>
      <c r="H5" s="22" t="s">
        <v>16</v>
      </c>
      <c r="K5" s="25"/>
    </row>
    <row r="6" spans="1:11" s="24" customFormat="1" ht="12.75">
      <c r="A6" s="23">
        <f t="shared" si="1"/>
        <v>4</v>
      </c>
      <c r="B6" s="23">
        <v>6</v>
      </c>
      <c r="C6" s="11" t="s">
        <v>27</v>
      </c>
      <c r="D6" s="11">
        <v>3251</v>
      </c>
      <c r="E6" s="31">
        <v>183941.97767641995</v>
      </c>
      <c r="F6" s="31">
        <v>106108.42722761</v>
      </c>
      <c r="G6" s="54">
        <f t="shared" si="0"/>
        <v>73.35284527575887</v>
      </c>
      <c r="H6" s="22" t="s">
        <v>63</v>
      </c>
      <c r="K6" s="25"/>
    </row>
    <row r="7" spans="1:11" s="24" customFormat="1" ht="12.75">
      <c r="A7" s="23">
        <f t="shared" si="1"/>
        <v>5</v>
      </c>
      <c r="B7" s="23">
        <v>4</v>
      </c>
      <c r="C7" s="11" t="s">
        <v>22</v>
      </c>
      <c r="D7" s="11">
        <v>2209</v>
      </c>
      <c r="E7" s="31">
        <v>159670.5621812412</v>
      </c>
      <c r="F7" s="31">
        <v>140954.8</v>
      </c>
      <c r="G7" s="54">
        <f t="shared" si="0"/>
        <v>13.277846643917918</v>
      </c>
      <c r="H7" s="22" t="s">
        <v>64</v>
      </c>
      <c r="K7" s="25"/>
    </row>
    <row r="8" spans="1:11" s="24" customFormat="1" ht="12.75">
      <c r="A8" s="23">
        <f t="shared" si="1"/>
        <v>6</v>
      </c>
      <c r="B8" s="23">
        <v>7</v>
      </c>
      <c r="C8" s="11" t="s">
        <v>15</v>
      </c>
      <c r="D8" s="11">
        <v>3340</v>
      </c>
      <c r="E8" s="31">
        <v>95227.23087423993</v>
      </c>
      <c r="F8" s="31">
        <v>82941.09180056001</v>
      </c>
      <c r="G8" s="54">
        <f t="shared" si="0"/>
        <v>14.813090600764154</v>
      </c>
      <c r="H8" s="22" t="s">
        <v>65</v>
      </c>
      <c r="K8" s="25"/>
    </row>
    <row r="9" spans="1:11" s="24" customFormat="1" ht="12.75">
      <c r="A9" s="23">
        <f t="shared" si="1"/>
        <v>7</v>
      </c>
      <c r="B9" s="23">
        <v>10</v>
      </c>
      <c r="C9" s="11" t="s">
        <v>2</v>
      </c>
      <c r="D9" s="11">
        <v>2590</v>
      </c>
      <c r="E9" s="31">
        <v>59147.01476094824</v>
      </c>
      <c r="F9" s="31">
        <v>56293.28055430293</v>
      </c>
      <c r="G9" s="54">
        <f t="shared" si="0"/>
        <v>5.069404693678263</v>
      </c>
      <c r="H9" s="22" t="s">
        <v>66</v>
      </c>
      <c r="K9" s="25"/>
    </row>
    <row r="10" spans="1:11" s="24" customFormat="1" ht="12.75">
      <c r="A10" s="23">
        <f t="shared" si="1"/>
        <v>8</v>
      </c>
      <c r="B10" s="23">
        <v>8</v>
      </c>
      <c r="C10" s="11" t="s">
        <v>42</v>
      </c>
      <c r="D10" s="11">
        <v>2275</v>
      </c>
      <c r="E10" s="31">
        <v>57782.62656203002</v>
      </c>
      <c r="F10" s="31">
        <v>76762.30851928997</v>
      </c>
      <c r="G10" s="54">
        <f t="shared" si="0"/>
        <v>-24.725262076361943</v>
      </c>
      <c r="H10" s="22" t="s">
        <v>16</v>
      </c>
      <c r="K10" s="25"/>
    </row>
    <row r="11" spans="1:11" s="24" customFormat="1" ht="12.75">
      <c r="A11" s="23">
        <f t="shared" si="1"/>
        <v>9</v>
      </c>
      <c r="B11" s="23" t="s">
        <v>16</v>
      </c>
      <c r="C11" s="11" t="s">
        <v>29</v>
      </c>
      <c r="D11" s="11">
        <v>328</v>
      </c>
      <c r="E11" s="31">
        <v>36664.15757197</v>
      </c>
      <c r="F11" s="31">
        <v>25615.10560463</v>
      </c>
      <c r="G11" s="54">
        <f t="shared" si="0"/>
        <v>43.13490694858916</v>
      </c>
      <c r="H11" s="22" t="s">
        <v>63</v>
      </c>
      <c r="K11" s="25"/>
    </row>
    <row r="12" spans="1:11" s="24" customFormat="1" ht="12.75">
      <c r="A12" s="23">
        <f t="shared" si="1"/>
        <v>10</v>
      </c>
      <c r="B12" s="23">
        <v>13</v>
      </c>
      <c r="C12" s="11" t="s">
        <v>12</v>
      </c>
      <c r="D12" s="11">
        <v>2518</v>
      </c>
      <c r="E12" s="31">
        <v>35810.18480295989</v>
      </c>
      <c r="F12" s="31">
        <v>33196.68255514997</v>
      </c>
      <c r="G12" s="54">
        <f t="shared" si="0"/>
        <v>7.872781394550746</v>
      </c>
      <c r="H12" s="22" t="s">
        <v>16</v>
      </c>
      <c r="K12" s="25"/>
    </row>
    <row r="13" spans="1:11" s="24" customFormat="1" ht="12.75">
      <c r="A13" s="23">
        <f t="shared" si="1"/>
        <v>11</v>
      </c>
      <c r="B13" s="23" t="s">
        <v>16</v>
      </c>
      <c r="C13" s="11" t="s">
        <v>37</v>
      </c>
      <c r="D13" s="11">
        <v>963</v>
      </c>
      <c r="E13" s="31">
        <v>34586</v>
      </c>
      <c r="F13" s="31">
        <v>16706</v>
      </c>
      <c r="G13" s="54">
        <f t="shared" si="0"/>
        <v>107.02741529989225</v>
      </c>
      <c r="H13" s="22" t="s">
        <v>63</v>
      </c>
      <c r="K13" s="25"/>
    </row>
    <row r="14" spans="1:11" s="24" customFormat="1" ht="12.75">
      <c r="A14" s="23">
        <f t="shared" si="1"/>
        <v>12</v>
      </c>
      <c r="B14" s="23">
        <v>27</v>
      </c>
      <c r="C14" s="26" t="s">
        <v>47</v>
      </c>
      <c r="D14" s="26">
        <v>2272</v>
      </c>
      <c r="E14" s="13">
        <v>33785</v>
      </c>
      <c r="F14" s="13">
        <v>31847.8</v>
      </c>
      <c r="G14" s="54">
        <f t="shared" si="0"/>
        <v>6.082680750318706</v>
      </c>
      <c r="H14" s="22" t="s">
        <v>62</v>
      </c>
      <c r="K14" s="25"/>
    </row>
    <row r="15" spans="1:11" s="24" customFormat="1" ht="15">
      <c r="A15" s="23">
        <f t="shared" si="1"/>
        <v>13</v>
      </c>
      <c r="B15" s="23">
        <v>12</v>
      </c>
      <c r="C15" s="11" t="s">
        <v>48</v>
      </c>
      <c r="D15" s="11">
        <v>2210</v>
      </c>
      <c r="E15" s="31">
        <v>31236</v>
      </c>
      <c r="F15" s="31">
        <v>36963</v>
      </c>
      <c r="G15" s="54">
        <f t="shared" si="0"/>
        <v>-15.493872250629007</v>
      </c>
      <c r="H15" s="22" t="s">
        <v>67</v>
      </c>
      <c r="K15" s="27"/>
    </row>
    <row r="16" spans="1:11" s="24" customFormat="1" ht="12.75">
      <c r="A16" s="23">
        <f t="shared" si="1"/>
        <v>14</v>
      </c>
      <c r="B16" s="23" t="s">
        <v>16</v>
      </c>
      <c r="C16" s="11" t="s">
        <v>14</v>
      </c>
      <c r="D16" s="11">
        <v>2440</v>
      </c>
      <c r="E16" s="31">
        <v>31077.57</v>
      </c>
      <c r="F16" s="31">
        <v>21174.533</v>
      </c>
      <c r="G16" s="54">
        <f t="shared" si="0"/>
        <v>46.768620587759834</v>
      </c>
      <c r="H16" s="22" t="s">
        <v>16</v>
      </c>
      <c r="K16" s="25"/>
    </row>
    <row r="17" spans="1:11" s="24" customFormat="1" ht="12.75">
      <c r="A17" s="23">
        <f t="shared" si="1"/>
        <v>15</v>
      </c>
      <c r="B17" s="23">
        <v>14</v>
      </c>
      <c r="C17" s="11" t="s">
        <v>43</v>
      </c>
      <c r="D17" s="11">
        <v>2225</v>
      </c>
      <c r="E17" s="31">
        <v>28158</v>
      </c>
      <c r="F17" s="31">
        <v>29709</v>
      </c>
      <c r="G17" s="54">
        <f t="shared" si="0"/>
        <v>-5.220640210037362</v>
      </c>
      <c r="H17" s="22" t="s">
        <v>16</v>
      </c>
      <c r="K17" s="25"/>
    </row>
    <row r="18" spans="1:11" s="24" customFormat="1" ht="12.75">
      <c r="A18" s="23">
        <f t="shared" si="1"/>
        <v>16</v>
      </c>
      <c r="B18" s="23">
        <v>15</v>
      </c>
      <c r="C18" s="11" t="s">
        <v>44</v>
      </c>
      <c r="D18" s="11">
        <v>485</v>
      </c>
      <c r="E18" s="31">
        <v>27411.694965050003</v>
      </c>
      <c r="F18" s="31">
        <v>29159.740471359997</v>
      </c>
      <c r="G18" s="54">
        <f t="shared" si="0"/>
        <v>-5.994722442838211</v>
      </c>
      <c r="H18" s="22" t="s">
        <v>68</v>
      </c>
      <c r="K18" s="25"/>
    </row>
    <row r="19" spans="1:11" s="24" customFormat="1" ht="12.75">
      <c r="A19" s="23">
        <f t="shared" si="1"/>
        <v>17</v>
      </c>
      <c r="B19" s="23">
        <v>17</v>
      </c>
      <c r="C19" s="11" t="s">
        <v>18</v>
      </c>
      <c r="D19" s="11">
        <v>1966</v>
      </c>
      <c r="E19" s="32">
        <v>27021</v>
      </c>
      <c r="F19" s="32">
        <v>26681.557</v>
      </c>
      <c r="G19" s="54">
        <f t="shared" si="0"/>
        <v>1.2722008689372934</v>
      </c>
      <c r="H19" s="22" t="s">
        <v>69</v>
      </c>
      <c r="K19" s="25"/>
    </row>
    <row r="20" spans="1:11" s="24" customFormat="1" ht="12.75">
      <c r="A20" s="23">
        <f t="shared" si="1"/>
        <v>18</v>
      </c>
      <c r="B20" s="23" t="s">
        <v>16</v>
      </c>
      <c r="C20" s="11" t="s">
        <v>24</v>
      </c>
      <c r="D20" s="11">
        <v>2733</v>
      </c>
      <c r="E20" s="31">
        <v>25766.499999999996</v>
      </c>
      <c r="F20" s="31">
        <v>22516.5</v>
      </c>
      <c r="G20" s="54">
        <f t="shared" si="0"/>
        <v>14.433859614060784</v>
      </c>
      <c r="H20" s="22" t="s">
        <v>69</v>
      </c>
      <c r="K20" s="25"/>
    </row>
    <row r="21" spans="1:11" s="24" customFormat="1" ht="12.75">
      <c r="A21" s="23">
        <f t="shared" si="1"/>
        <v>19</v>
      </c>
      <c r="B21" s="23">
        <v>18</v>
      </c>
      <c r="C21" s="11" t="s">
        <v>13</v>
      </c>
      <c r="D21" s="11">
        <v>1343</v>
      </c>
      <c r="E21" s="31">
        <v>25398</v>
      </c>
      <c r="F21" s="31">
        <v>26276</v>
      </c>
      <c r="G21" s="54">
        <f t="shared" si="0"/>
        <v>-3.3414522758410716</v>
      </c>
      <c r="H21" s="22" t="s">
        <v>66</v>
      </c>
      <c r="K21" s="25"/>
    </row>
    <row r="22" spans="1:11" s="24" customFormat="1" ht="12.75">
      <c r="A22" s="23">
        <f t="shared" si="1"/>
        <v>20</v>
      </c>
      <c r="B22" s="23">
        <v>22</v>
      </c>
      <c r="C22" s="11" t="s">
        <v>36</v>
      </c>
      <c r="D22" s="11">
        <v>3368</v>
      </c>
      <c r="E22" s="31">
        <v>24780.1</v>
      </c>
      <c r="F22" s="31">
        <v>15478.3</v>
      </c>
      <c r="G22" s="54">
        <f t="shared" si="0"/>
        <v>60.09574694895434</v>
      </c>
      <c r="H22" s="22" t="s">
        <v>68</v>
      </c>
      <c r="K22" s="25"/>
    </row>
    <row r="23" spans="1:11" s="24" customFormat="1" ht="12.75">
      <c r="A23" s="23">
        <f t="shared" si="1"/>
        <v>21</v>
      </c>
      <c r="B23" s="23">
        <v>16</v>
      </c>
      <c r="C23" s="11" t="s">
        <v>10</v>
      </c>
      <c r="D23" s="11">
        <v>3255</v>
      </c>
      <c r="E23" s="31">
        <v>22878.57</v>
      </c>
      <c r="F23" s="31">
        <v>27572.670000000002</v>
      </c>
      <c r="G23" s="54">
        <f t="shared" si="0"/>
        <v>-17.024466618575573</v>
      </c>
      <c r="H23" s="22" t="s">
        <v>66</v>
      </c>
      <c r="K23" s="25"/>
    </row>
    <row r="24" spans="1:11" s="24" customFormat="1" ht="12.75">
      <c r="A24" s="23">
        <f t="shared" si="1"/>
        <v>22</v>
      </c>
      <c r="B24" s="23">
        <v>19</v>
      </c>
      <c r="C24" s="11" t="s">
        <v>11</v>
      </c>
      <c r="D24" s="11">
        <v>2216</v>
      </c>
      <c r="E24" s="31">
        <v>22620</v>
      </c>
      <c r="F24" s="31">
        <v>26144.9</v>
      </c>
      <c r="G24" s="54">
        <f t="shared" si="0"/>
        <v>-13.48217051891574</v>
      </c>
      <c r="H24" s="22" t="s">
        <v>68</v>
      </c>
      <c r="K24" s="25"/>
    </row>
    <row r="25" spans="1:11" s="24" customFormat="1" ht="12.75">
      <c r="A25" s="23">
        <f t="shared" si="1"/>
        <v>23</v>
      </c>
      <c r="B25" s="23">
        <v>20</v>
      </c>
      <c r="C25" s="11" t="s">
        <v>45</v>
      </c>
      <c r="D25" s="11">
        <v>493</v>
      </c>
      <c r="E25" s="31">
        <v>19070.42</v>
      </c>
      <c r="F25" s="31">
        <v>21470.22</v>
      </c>
      <c r="G25" s="54">
        <f t="shared" si="0"/>
        <v>-11.17734238400912</v>
      </c>
      <c r="H25" s="22" t="s">
        <v>68</v>
      </c>
      <c r="K25" s="25"/>
    </row>
    <row r="26" spans="1:11" s="24" customFormat="1" ht="12.75">
      <c r="A26" s="23">
        <f t="shared" si="1"/>
        <v>24</v>
      </c>
      <c r="B26" s="23">
        <v>21</v>
      </c>
      <c r="C26" s="11" t="s">
        <v>32</v>
      </c>
      <c r="D26" s="11">
        <v>1637</v>
      </c>
      <c r="E26" s="31">
        <v>17107.5</v>
      </c>
      <c r="F26" s="31">
        <v>19970</v>
      </c>
      <c r="G26" s="54">
        <f t="shared" si="0"/>
        <v>-14.334001001502253</v>
      </c>
      <c r="H26" s="22" t="s">
        <v>66</v>
      </c>
      <c r="K26" s="25"/>
    </row>
    <row r="27" spans="1:11" s="24" customFormat="1" ht="15">
      <c r="A27" s="23">
        <f t="shared" si="1"/>
        <v>25</v>
      </c>
      <c r="B27" s="23">
        <v>25</v>
      </c>
      <c r="C27" s="11" t="s">
        <v>55</v>
      </c>
      <c r="D27" s="11">
        <v>1810</v>
      </c>
      <c r="E27" s="31">
        <v>13440.165664999999</v>
      </c>
      <c r="F27" s="31">
        <v>13107.724517999999</v>
      </c>
      <c r="G27" s="54">
        <f t="shared" si="0"/>
        <v>2.5362231754526072</v>
      </c>
      <c r="H27" s="22" t="s">
        <v>16</v>
      </c>
      <c r="K27" s="28"/>
    </row>
    <row r="28" spans="1:11" s="24" customFormat="1" ht="15">
      <c r="A28" s="23">
        <f t="shared" si="1"/>
        <v>26</v>
      </c>
      <c r="B28" s="23">
        <v>23</v>
      </c>
      <c r="C28" s="11" t="s">
        <v>46</v>
      </c>
      <c r="D28" s="11">
        <v>67</v>
      </c>
      <c r="E28" s="31">
        <v>11715.22600736</v>
      </c>
      <c r="F28" s="31">
        <v>14267.1</v>
      </c>
      <c r="G28" s="54">
        <f t="shared" si="0"/>
        <v>-17.886423958898455</v>
      </c>
      <c r="H28" s="22" t="s">
        <v>16</v>
      </c>
      <c r="K28" s="28"/>
    </row>
    <row r="29" spans="1:11" s="24" customFormat="1" ht="15">
      <c r="A29" s="23">
        <f t="shared" si="1"/>
        <v>27</v>
      </c>
      <c r="B29" s="23">
        <v>24</v>
      </c>
      <c r="C29" s="11" t="s">
        <v>25</v>
      </c>
      <c r="D29" s="11">
        <v>212</v>
      </c>
      <c r="E29" s="31">
        <v>11164.70570414</v>
      </c>
      <c r="F29" s="31">
        <v>13370.5</v>
      </c>
      <c r="G29" s="54">
        <f t="shared" si="0"/>
        <v>-16.497470519875844</v>
      </c>
      <c r="H29" s="22" t="s">
        <v>70</v>
      </c>
      <c r="K29" s="28"/>
    </row>
    <row r="30" spans="1:11" s="24" customFormat="1" ht="15">
      <c r="A30" s="23">
        <f t="shared" si="1"/>
        <v>28</v>
      </c>
      <c r="B30" s="23">
        <v>26</v>
      </c>
      <c r="C30" s="11" t="s">
        <v>17</v>
      </c>
      <c r="D30" s="11">
        <v>3421</v>
      </c>
      <c r="E30" s="31">
        <v>11095.901809710002</v>
      </c>
      <c r="F30" s="31">
        <v>12038.48338232</v>
      </c>
      <c r="G30" s="54">
        <f t="shared" si="0"/>
        <v>-7.829736875280291</v>
      </c>
      <c r="H30" s="22" t="s">
        <v>67</v>
      </c>
      <c r="K30" s="28"/>
    </row>
    <row r="31" spans="1:11" s="24" customFormat="1" ht="12.75">
      <c r="A31" s="23">
        <f t="shared" si="1"/>
        <v>29</v>
      </c>
      <c r="B31" s="23">
        <v>29</v>
      </c>
      <c r="C31" s="11" t="s">
        <v>40</v>
      </c>
      <c r="D31" s="11">
        <v>429</v>
      </c>
      <c r="E31" s="31">
        <v>10921.269613460001</v>
      </c>
      <c r="F31" s="31">
        <v>7908.09545122</v>
      </c>
      <c r="G31" s="54">
        <f t="shared" si="0"/>
        <v>38.10240001307966</v>
      </c>
      <c r="H31" s="22" t="s">
        <v>16</v>
      </c>
      <c r="K31" s="25"/>
    </row>
    <row r="32" spans="1:11" s="24" customFormat="1" ht="12.75">
      <c r="A32" s="23">
        <f t="shared" si="1"/>
        <v>30</v>
      </c>
      <c r="B32" s="23">
        <v>33</v>
      </c>
      <c r="C32" s="11" t="s">
        <v>19</v>
      </c>
      <c r="D32" s="11">
        <v>702</v>
      </c>
      <c r="E32" s="31">
        <v>7013.089999999999</v>
      </c>
      <c r="F32" s="31">
        <v>5089.200000000001</v>
      </c>
      <c r="G32" s="54">
        <f t="shared" si="0"/>
        <v>37.80338756582564</v>
      </c>
      <c r="H32" s="22" t="s">
        <v>67</v>
      </c>
      <c r="K32" s="25"/>
    </row>
    <row r="33" spans="1:11" s="24" customFormat="1" ht="12.75">
      <c r="A33" s="23">
        <f t="shared" si="1"/>
        <v>31</v>
      </c>
      <c r="B33" s="23">
        <v>31</v>
      </c>
      <c r="C33" s="11" t="s">
        <v>9</v>
      </c>
      <c r="D33" s="11">
        <v>646</v>
      </c>
      <c r="E33" s="31">
        <v>6061</v>
      </c>
      <c r="F33" s="31">
        <v>5503.4</v>
      </c>
      <c r="G33" s="54">
        <f t="shared" si="0"/>
        <v>10.13191845041248</v>
      </c>
      <c r="H33" s="22" t="s">
        <v>71</v>
      </c>
      <c r="K33" s="25"/>
    </row>
    <row r="34" spans="1:11" s="24" customFormat="1" ht="12.75">
      <c r="A34" s="23">
        <f t="shared" si="1"/>
        <v>32</v>
      </c>
      <c r="B34" s="23">
        <v>30</v>
      </c>
      <c r="C34" s="11" t="s">
        <v>33</v>
      </c>
      <c r="D34" s="11">
        <v>2816</v>
      </c>
      <c r="E34" s="32">
        <v>5339</v>
      </c>
      <c r="F34" s="32">
        <v>5955</v>
      </c>
      <c r="G34" s="54">
        <f t="shared" si="0"/>
        <v>-10.344248530646516</v>
      </c>
      <c r="H34" s="22" t="s">
        <v>66</v>
      </c>
      <c r="K34" s="25"/>
    </row>
    <row r="35" spans="1:11" s="24" customFormat="1" ht="12.75">
      <c r="A35" s="23">
        <f t="shared" si="1"/>
        <v>33</v>
      </c>
      <c r="B35" s="23">
        <v>32</v>
      </c>
      <c r="C35" s="11" t="s">
        <v>38</v>
      </c>
      <c r="D35" s="11">
        <v>1288</v>
      </c>
      <c r="E35" s="31">
        <v>5252</v>
      </c>
      <c r="F35" s="31">
        <v>5465</v>
      </c>
      <c r="G35" s="54">
        <f t="shared" si="0"/>
        <v>-3.8975297346752056</v>
      </c>
      <c r="H35" s="22" t="s">
        <v>72</v>
      </c>
      <c r="K35" s="25"/>
    </row>
    <row r="36" spans="1:11" s="24" customFormat="1" ht="12.75">
      <c r="A36" s="23">
        <f t="shared" si="1"/>
        <v>34</v>
      </c>
      <c r="B36" s="23" t="s">
        <v>16</v>
      </c>
      <c r="C36" s="11" t="s">
        <v>5</v>
      </c>
      <c r="D36" s="11">
        <v>567</v>
      </c>
      <c r="E36" s="31">
        <v>4264.14</v>
      </c>
      <c r="F36" s="31">
        <v>3340.5</v>
      </c>
      <c r="G36" s="54">
        <f t="shared" si="0"/>
        <v>27.649753030983394</v>
      </c>
      <c r="H36" s="22" t="s">
        <v>69</v>
      </c>
      <c r="K36" s="25"/>
    </row>
    <row r="37" spans="1:11" s="24" customFormat="1" ht="12.75">
      <c r="A37" s="23">
        <f t="shared" si="1"/>
        <v>35</v>
      </c>
      <c r="B37" s="23" t="s">
        <v>16</v>
      </c>
      <c r="C37" s="11" t="s">
        <v>6</v>
      </c>
      <c r="D37" s="11">
        <v>2602</v>
      </c>
      <c r="E37" s="31">
        <v>4239.83223781</v>
      </c>
      <c r="F37" s="31">
        <v>3683.1332189099985</v>
      </c>
      <c r="G37" s="54">
        <f t="shared" si="0"/>
        <v>15.11482169696684</v>
      </c>
      <c r="H37" s="22" t="s">
        <v>70</v>
      </c>
      <c r="K37" s="25"/>
    </row>
    <row r="38" spans="1:11" s="24" customFormat="1" ht="12.75">
      <c r="A38" s="23">
        <f t="shared" si="1"/>
        <v>36</v>
      </c>
      <c r="B38" s="23" t="s">
        <v>16</v>
      </c>
      <c r="C38" s="11" t="s">
        <v>4</v>
      </c>
      <c r="D38" s="11">
        <v>2860</v>
      </c>
      <c r="E38" s="31">
        <v>2819</v>
      </c>
      <c r="F38" s="31">
        <v>2722</v>
      </c>
      <c r="G38" s="54">
        <f t="shared" si="0"/>
        <v>3.5635562086700956</v>
      </c>
      <c r="H38" s="22" t="s">
        <v>71</v>
      </c>
      <c r="K38" s="25"/>
    </row>
    <row r="39" spans="1:11" s="24" customFormat="1" ht="12.75">
      <c r="A39" s="23">
        <f t="shared" si="1"/>
        <v>37</v>
      </c>
      <c r="B39" s="23" t="s">
        <v>16</v>
      </c>
      <c r="C39" s="11" t="s">
        <v>34</v>
      </c>
      <c r="D39" s="11">
        <v>3245</v>
      </c>
      <c r="E39" s="31">
        <v>2318</v>
      </c>
      <c r="F39" s="31">
        <v>2321</v>
      </c>
      <c r="G39" s="54">
        <f t="shared" si="0"/>
        <v>-0.12925463162429987</v>
      </c>
      <c r="H39" s="22" t="s">
        <v>16</v>
      </c>
      <c r="K39" s="25"/>
    </row>
    <row r="40" spans="1:11" ht="12.75">
      <c r="A40" s="23">
        <f t="shared" si="1"/>
        <v>38</v>
      </c>
      <c r="B40" s="7">
        <v>39</v>
      </c>
      <c r="C40" s="11" t="s">
        <v>23</v>
      </c>
      <c r="D40" s="11">
        <v>965</v>
      </c>
      <c r="E40" s="31">
        <v>2095</v>
      </c>
      <c r="F40" s="31">
        <v>2124</v>
      </c>
      <c r="G40" s="54">
        <f t="shared" si="0"/>
        <v>-1.3653483992467044</v>
      </c>
      <c r="H40" s="22" t="s">
        <v>73</v>
      </c>
      <c r="K40" s="12"/>
    </row>
    <row r="41" spans="1:11" ht="12.75">
      <c r="A41" s="23">
        <f t="shared" si="1"/>
        <v>39</v>
      </c>
      <c r="B41" s="7">
        <v>41</v>
      </c>
      <c r="C41" s="11" t="s">
        <v>39</v>
      </c>
      <c r="D41" s="11">
        <v>2995</v>
      </c>
      <c r="E41" s="31">
        <v>1900.3</v>
      </c>
      <c r="F41" s="31">
        <v>1856.6</v>
      </c>
      <c r="G41" s="54">
        <f t="shared" si="0"/>
        <v>2.353764946676723</v>
      </c>
      <c r="H41" s="22" t="s">
        <v>16</v>
      </c>
      <c r="K41" s="12"/>
    </row>
    <row r="42" spans="1:11" ht="12.75">
      <c r="A42" s="23">
        <f t="shared" si="1"/>
        <v>40</v>
      </c>
      <c r="B42" s="7" t="s">
        <v>16</v>
      </c>
      <c r="C42" s="11" t="s">
        <v>3</v>
      </c>
      <c r="D42" s="11">
        <v>2119</v>
      </c>
      <c r="E42" s="31">
        <v>1737.59528563</v>
      </c>
      <c r="F42" s="31">
        <v>1121.78791936</v>
      </c>
      <c r="G42" s="54">
        <f t="shared" si="0"/>
        <v>54.89516829717057</v>
      </c>
      <c r="H42" s="22" t="s">
        <v>73</v>
      </c>
      <c r="K42" s="12"/>
    </row>
    <row r="43" spans="1:11" ht="12.75">
      <c r="A43" s="23">
        <f t="shared" si="1"/>
        <v>41</v>
      </c>
      <c r="B43" s="7">
        <v>40</v>
      </c>
      <c r="C43" s="11" t="s">
        <v>20</v>
      </c>
      <c r="D43" s="11">
        <v>3417</v>
      </c>
      <c r="E43" s="31">
        <v>1688.732</v>
      </c>
      <c r="F43" s="31">
        <v>2039.931</v>
      </c>
      <c r="G43" s="54">
        <f t="shared" si="0"/>
        <v>-17.21621956821089</v>
      </c>
      <c r="H43" s="22" t="s">
        <v>73</v>
      </c>
      <c r="K43" s="12"/>
    </row>
    <row r="44" spans="1:11" ht="12.75">
      <c r="A44" s="23">
        <f t="shared" si="1"/>
        <v>42</v>
      </c>
      <c r="B44" s="7" t="s">
        <v>16</v>
      </c>
      <c r="C44" s="11" t="s">
        <v>35</v>
      </c>
      <c r="D44" s="11">
        <v>2838</v>
      </c>
      <c r="E44" s="31">
        <v>1173.3</v>
      </c>
      <c r="F44" s="31">
        <v>1864.9</v>
      </c>
      <c r="G44" s="54">
        <f t="shared" si="0"/>
        <v>-37.08509839669688</v>
      </c>
      <c r="H44" s="22" t="s">
        <v>72</v>
      </c>
      <c r="K44" s="12"/>
    </row>
    <row r="45" spans="1:11" ht="12.75">
      <c r="A45" s="23">
        <f t="shared" si="1"/>
        <v>43</v>
      </c>
      <c r="B45" s="7" t="s">
        <v>16</v>
      </c>
      <c r="C45" s="11" t="s">
        <v>7</v>
      </c>
      <c r="D45" s="11">
        <v>3173</v>
      </c>
      <c r="E45" s="31">
        <v>715.28</v>
      </c>
      <c r="F45" s="31">
        <v>629.4</v>
      </c>
      <c r="G45" s="54">
        <f t="shared" si="0"/>
        <v>13.644741023196694</v>
      </c>
      <c r="H45" s="22" t="s">
        <v>73</v>
      </c>
      <c r="K45" s="12"/>
    </row>
    <row r="46" spans="1:11" ht="12.75">
      <c r="A46" s="23">
        <f t="shared" si="1"/>
        <v>44</v>
      </c>
      <c r="B46" s="7">
        <v>42</v>
      </c>
      <c r="C46" s="11" t="s">
        <v>41</v>
      </c>
      <c r="D46" s="11">
        <v>3416</v>
      </c>
      <c r="E46" s="31">
        <v>702.1</v>
      </c>
      <c r="F46" s="31">
        <v>1570</v>
      </c>
      <c r="G46" s="54">
        <f t="shared" si="0"/>
        <v>-55.280254777070056</v>
      </c>
      <c r="H46" s="22" t="s">
        <v>72</v>
      </c>
      <c r="K46" s="12"/>
    </row>
    <row r="47" spans="1:11" ht="12.75">
      <c r="A47" s="23">
        <f t="shared" si="1"/>
        <v>45</v>
      </c>
      <c r="B47" s="7">
        <v>43</v>
      </c>
      <c r="C47" s="11" t="s">
        <v>28</v>
      </c>
      <c r="D47" s="11">
        <v>3413</v>
      </c>
      <c r="E47" s="31">
        <v>691</v>
      </c>
      <c r="F47" s="31">
        <v>761</v>
      </c>
      <c r="G47" s="54">
        <f t="shared" si="0"/>
        <v>-9.198423127463863</v>
      </c>
      <c r="H47" s="22" t="s">
        <v>74</v>
      </c>
      <c r="K47" s="12"/>
    </row>
    <row r="48" spans="1:11" ht="12.75">
      <c r="A48" s="23">
        <f t="shared" si="1"/>
        <v>46</v>
      </c>
      <c r="B48" s="7">
        <v>44</v>
      </c>
      <c r="C48" s="11" t="s">
        <v>21</v>
      </c>
      <c r="D48" s="11">
        <v>2611</v>
      </c>
      <c r="E48" s="31">
        <v>622.3</v>
      </c>
      <c r="F48" s="31">
        <v>626.6999999999999</v>
      </c>
      <c r="G48" s="54">
        <f t="shared" si="0"/>
        <v>-0.702090314344978</v>
      </c>
      <c r="H48" s="22" t="s">
        <v>70</v>
      </c>
      <c r="K48" s="12"/>
    </row>
    <row r="49" spans="1:11" ht="12.75">
      <c r="A49" s="23">
        <f t="shared" si="1"/>
        <v>47</v>
      </c>
      <c r="B49" s="7" t="s">
        <v>16</v>
      </c>
      <c r="C49" s="11" t="s">
        <v>26</v>
      </c>
      <c r="D49" s="11">
        <v>538</v>
      </c>
      <c r="E49" s="31">
        <v>574</v>
      </c>
      <c r="F49" s="31">
        <v>936.8</v>
      </c>
      <c r="G49" s="54">
        <f t="shared" si="0"/>
        <v>-38.727583262169084</v>
      </c>
      <c r="H49" s="22" t="s">
        <v>72</v>
      </c>
      <c r="K49" s="12"/>
    </row>
    <row r="53" spans="3:6" ht="12.75">
      <c r="C53" s="15"/>
      <c r="D53" s="15"/>
      <c r="E53" s="15"/>
      <c r="F53" s="15"/>
    </row>
    <row r="54" spans="3:6" ht="12.75">
      <c r="C54" s="15"/>
      <c r="D54" s="15"/>
      <c r="E54" s="15"/>
      <c r="F54" s="15"/>
    </row>
    <row r="55" spans="3:6" ht="12.75">
      <c r="C55" s="1"/>
      <c r="D55" s="1"/>
      <c r="E55" s="18"/>
      <c r="F55" s="18"/>
    </row>
    <row r="56" spans="3:6" ht="12.75">
      <c r="C56" s="1"/>
      <c r="D56" s="1"/>
      <c r="E56" s="2"/>
      <c r="F56" s="2"/>
    </row>
    <row r="57" spans="3:6" ht="12.75">
      <c r="C57" s="15"/>
      <c r="D57" s="15"/>
      <c r="E57" s="19"/>
      <c r="F57" s="19"/>
    </row>
    <row r="58" spans="3:6" ht="12.75">
      <c r="C58" s="15"/>
      <c r="D58" s="15"/>
      <c r="E58" s="15"/>
      <c r="F58" s="15"/>
    </row>
    <row r="59" spans="3:6" ht="12.75">
      <c r="C59" s="15"/>
      <c r="D59" s="15"/>
      <c r="E59" s="15"/>
      <c r="F59" s="15"/>
    </row>
    <row r="60" spans="3:6" ht="12.75">
      <c r="C60" s="15"/>
      <c r="D60" s="15"/>
      <c r="E60" s="15"/>
      <c r="F60" s="15"/>
    </row>
  </sheetData>
  <sheetProtection/>
  <mergeCells count="6">
    <mergeCell ref="A1:B1"/>
    <mergeCell ref="C1:C2"/>
    <mergeCell ref="D1:D2"/>
    <mergeCell ref="E1:F1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="85" zoomScaleNormal="85" zoomScalePageLayoutView="0" workbookViewId="0" topLeftCell="B1">
      <selection activeCell="H3" sqref="H3"/>
    </sheetView>
  </sheetViews>
  <sheetFormatPr defaultColWidth="9.00390625" defaultRowHeight="12.75"/>
  <cols>
    <col min="3" max="3" width="37.625" style="0" customWidth="1"/>
    <col min="4" max="4" width="17.375" style="0" customWidth="1"/>
    <col min="5" max="5" width="21.375" style="0" customWidth="1"/>
    <col min="6" max="6" width="25.00390625" style="0" customWidth="1"/>
    <col min="7" max="7" width="19.375" style="0" customWidth="1"/>
    <col min="8" max="8" width="20.375" style="0" customWidth="1"/>
    <col min="12" max="12" width="20.75390625" style="0" customWidth="1"/>
    <col min="13" max="13" width="19.375" style="0" customWidth="1"/>
  </cols>
  <sheetData>
    <row r="1" spans="2:8" ht="12.75" customHeight="1">
      <c r="B1" s="38" t="s">
        <v>60</v>
      </c>
      <c r="C1" s="38" t="s">
        <v>1</v>
      </c>
      <c r="D1" s="38" t="s">
        <v>0</v>
      </c>
      <c r="E1" s="41" t="s">
        <v>75</v>
      </c>
      <c r="F1" s="42"/>
      <c r="G1" s="38" t="s">
        <v>84</v>
      </c>
      <c r="H1" s="36" t="s">
        <v>78</v>
      </c>
    </row>
    <row r="2" spans="2:8" ht="33" customHeight="1">
      <c r="B2" s="40"/>
      <c r="C2" s="40"/>
      <c r="D2" s="40"/>
      <c r="E2" s="30" t="s">
        <v>53</v>
      </c>
      <c r="F2" s="30" t="s">
        <v>54</v>
      </c>
      <c r="G2" s="40"/>
      <c r="H2" s="36"/>
    </row>
    <row r="3" spans="2:12" ht="12.75">
      <c r="B3" s="7">
        <f>1</f>
        <v>1</v>
      </c>
      <c r="C3" s="8" t="s">
        <v>31</v>
      </c>
      <c r="D3" s="7">
        <v>1481</v>
      </c>
      <c r="E3" s="9">
        <v>308730.462</v>
      </c>
      <c r="F3" s="9">
        <v>256623.919</v>
      </c>
      <c r="G3" s="53">
        <f>(E3-F3)/F3*100</f>
        <v>20.304632242795734</v>
      </c>
      <c r="H3" s="29" t="s">
        <v>16</v>
      </c>
      <c r="L3" s="35"/>
    </row>
    <row r="4" spans="2:8" ht="12.75">
      <c r="B4" s="7">
        <f aca="true" t="shared" si="0" ref="B4:B32">B3+1</f>
        <v>2</v>
      </c>
      <c r="C4" s="8" t="s">
        <v>8</v>
      </c>
      <c r="D4" s="7">
        <v>1000</v>
      </c>
      <c r="E4" s="9">
        <v>83617.5</v>
      </c>
      <c r="F4" s="9">
        <v>70456.677</v>
      </c>
      <c r="G4" s="53">
        <f aca="true" t="shared" si="1" ref="G4:G32">(E4-F4)/F4*100</f>
        <v>18.67931267891048</v>
      </c>
      <c r="H4" s="29" t="s">
        <v>62</v>
      </c>
    </row>
    <row r="5" spans="2:8" ht="12.75">
      <c r="B5" s="7">
        <f t="shared" si="0"/>
        <v>3</v>
      </c>
      <c r="C5" s="8" t="s">
        <v>30</v>
      </c>
      <c r="D5" s="7">
        <v>3349</v>
      </c>
      <c r="E5" s="9">
        <v>37313.007</v>
      </c>
      <c r="F5" s="9">
        <v>37036.986</v>
      </c>
      <c r="G5" s="53">
        <f t="shared" si="1"/>
        <v>0.7452577269651496</v>
      </c>
      <c r="H5" s="29" t="s">
        <v>16</v>
      </c>
    </row>
    <row r="6" spans="2:8" ht="12.75">
      <c r="B6" s="7">
        <f t="shared" si="0"/>
        <v>4</v>
      </c>
      <c r="C6" s="8" t="s">
        <v>22</v>
      </c>
      <c r="D6" s="7">
        <v>2209</v>
      </c>
      <c r="E6" s="9">
        <v>27883.068</v>
      </c>
      <c r="F6" s="9">
        <v>23287.404</v>
      </c>
      <c r="G6" s="53">
        <f t="shared" si="1"/>
        <v>19.73454834209945</v>
      </c>
      <c r="H6" s="29" t="s">
        <v>64</v>
      </c>
    </row>
    <row r="7" spans="2:8" ht="12.75">
      <c r="B7" s="7">
        <f t="shared" si="0"/>
        <v>5</v>
      </c>
      <c r="C7" s="8" t="s">
        <v>27</v>
      </c>
      <c r="D7" s="7">
        <v>3251</v>
      </c>
      <c r="E7" s="9">
        <v>18318.037</v>
      </c>
      <c r="F7" s="9">
        <v>9969.709</v>
      </c>
      <c r="G7" s="53">
        <f t="shared" si="1"/>
        <v>83.73692752717254</v>
      </c>
      <c r="H7" s="29" t="s">
        <v>63</v>
      </c>
    </row>
    <row r="8" spans="2:8" ht="12.75">
      <c r="B8" s="7">
        <f t="shared" si="0"/>
        <v>6</v>
      </c>
      <c r="C8" s="8" t="s">
        <v>43</v>
      </c>
      <c r="D8" s="7">
        <v>2225</v>
      </c>
      <c r="E8" s="9">
        <v>10535.188</v>
      </c>
      <c r="F8" s="9">
        <v>9824.152</v>
      </c>
      <c r="G8" s="53">
        <f t="shared" si="1"/>
        <v>7.237632316763828</v>
      </c>
      <c r="H8" s="29" t="s">
        <v>16</v>
      </c>
    </row>
    <row r="9" spans="2:8" ht="12.75">
      <c r="B9" s="7">
        <f t="shared" si="0"/>
        <v>7</v>
      </c>
      <c r="C9" s="8" t="s">
        <v>12</v>
      </c>
      <c r="D9" s="7">
        <v>2518</v>
      </c>
      <c r="E9" s="9">
        <v>7707.851</v>
      </c>
      <c r="F9" s="9">
        <v>6055.773</v>
      </c>
      <c r="G9" s="53">
        <f t="shared" si="1"/>
        <v>27.281042403670007</v>
      </c>
      <c r="H9" s="29" t="s">
        <v>16</v>
      </c>
    </row>
    <row r="10" spans="2:8" ht="12.75">
      <c r="B10" s="7">
        <f t="shared" si="0"/>
        <v>8</v>
      </c>
      <c r="C10" s="8" t="s">
        <v>37</v>
      </c>
      <c r="D10" s="7">
        <v>963</v>
      </c>
      <c r="E10" s="9">
        <v>7672.871</v>
      </c>
      <c r="F10" s="9">
        <v>4914.117</v>
      </c>
      <c r="G10" s="53">
        <f t="shared" si="1"/>
        <v>56.13936338919076</v>
      </c>
      <c r="H10" s="29" t="s">
        <v>63</v>
      </c>
    </row>
    <row r="11" spans="2:8" ht="12.75">
      <c r="B11" s="7">
        <f t="shared" si="0"/>
        <v>9</v>
      </c>
      <c r="C11" s="8" t="s">
        <v>24</v>
      </c>
      <c r="D11" s="7">
        <v>2733</v>
      </c>
      <c r="E11" s="9">
        <v>4667.606</v>
      </c>
      <c r="F11" s="9">
        <v>4007.119</v>
      </c>
      <c r="G11" s="53">
        <f t="shared" si="1"/>
        <v>16.48283966610424</v>
      </c>
      <c r="H11" s="29" t="s">
        <v>69</v>
      </c>
    </row>
    <row r="12" spans="2:8" ht="12.75">
      <c r="B12" s="7">
        <f t="shared" si="0"/>
        <v>10</v>
      </c>
      <c r="C12" s="8" t="s">
        <v>11</v>
      </c>
      <c r="D12" s="7">
        <v>2216</v>
      </c>
      <c r="E12" s="9">
        <v>4352.74</v>
      </c>
      <c r="F12" s="9">
        <v>4350.713</v>
      </c>
      <c r="G12" s="53">
        <f t="shared" si="1"/>
        <v>0.04659006466296545</v>
      </c>
      <c r="H12" s="29" t="s">
        <v>68</v>
      </c>
    </row>
    <row r="13" spans="2:8" ht="12.75">
      <c r="B13" s="7">
        <f t="shared" si="0"/>
        <v>11</v>
      </c>
      <c r="C13" s="8" t="s">
        <v>2</v>
      </c>
      <c r="D13" s="7">
        <v>2590</v>
      </c>
      <c r="E13" s="9">
        <v>4013.208</v>
      </c>
      <c r="F13" s="9">
        <v>4218.902</v>
      </c>
      <c r="G13" s="53">
        <f t="shared" si="1"/>
        <v>-4.875533965946588</v>
      </c>
      <c r="H13" s="29" t="s">
        <v>66</v>
      </c>
    </row>
    <row r="14" spans="2:8" ht="12.75">
      <c r="B14" s="7">
        <f t="shared" si="0"/>
        <v>12</v>
      </c>
      <c r="C14" s="8" t="s">
        <v>18</v>
      </c>
      <c r="D14" s="7">
        <v>1966</v>
      </c>
      <c r="E14" s="9">
        <v>3852.101</v>
      </c>
      <c r="F14" s="9">
        <v>3721.426</v>
      </c>
      <c r="G14" s="53">
        <f t="shared" si="1"/>
        <v>3.5114227718084456</v>
      </c>
      <c r="H14" s="29" t="s">
        <v>69</v>
      </c>
    </row>
    <row r="15" spans="2:8" ht="12.75">
      <c r="B15" s="7">
        <f t="shared" si="0"/>
        <v>13</v>
      </c>
      <c r="C15" s="8" t="s">
        <v>15</v>
      </c>
      <c r="D15" s="7">
        <v>3340</v>
      </c>
      <c r="E15" s="9">
        <v>3228.217</v>
      </c>
      <c r="F15" s="9">
        <v>1443.724</v>
      </c>
      <c r="G15" s="53">
        <f t="shared" si="1"/>
        <v>123.60347268591505</v>
      </c>
      <c r="H15" s="29" t="s">
        <v>65</v>
      </c>
    </row>
    <row r="16" spans="2:8" ht="12.75">
      <c r="B16" s="7">
        <f t="shared" si="0"/>
        <v>14</v>
      </c>
      <c r="C16" s="8" t="s">
        <v>42</v>
      </c>
      <c r="D16" s="7">
        <v>2275</v>
      </c>
      <c r="E16" s="9">
        <v>2877.864</v>
      </c>
      <c r="F16" s="9">
        <v>3361.341</v>
      </c>
      <c r="G16" s="53">
        <f t="shared" si="1"/>
        <v>-14.383455888587319</v>
      </c>
      <c r="H16" s="29" t="s">
        <v>16</v>
      </c>
    </row>
    <row r="17" spans="2:8" ht="12.75">
      <c r="B17" s="7">
        <f t="shared" si="0"/>
        <v>15</v>
      </c>
      <c r="C17" s="8" t="s">
        <v>47</v>
      </c>
      <c r="D17" s="7">
        <v>2272</v>
      </c>
      <c r="E17" s="9">
        <v>2580.645</v>
      </c>
      <c r="F17" s="9">
        <v>2599.598</v>
      </c>
      <c r="G17" s="53">
        <f t="shared" si="1"/>
        <v>-0.7290742645593655</v>
      </c>
      <c r="H17" s="29" t="s">
        <v>62</v>
      </c>
    </row>
    <row r="18" spans="2:8" ht="12.75">
      <c r="B18" s="7">
        <f t="shared" si="0"/>
        <v>16</v>
      </c>
      <c r="C18" s="8" t="s">
        <v>55</v>
      </c>
      <c r="D18" s="7">
        <v>1810</v>
      </c>
      <c r="E18" s="9">
        <v>2442.013</v>
      </c>
      <c r="F18" s="9">
        <v>1605.352</v>
      </c>
      <c r="G18" s="53">
        <f t="shared" si="1"/>
        <v>52.11698119789303</v>
      </c>
      <c r="H18" s="29" t="s">
        <v>16</v>
      </c>
    </row>
    <row r="19" spans="2:8" ht="12.75">
      <c r="B19" s="7">
        <f t="shared" si="0"/>
        <v>17</v>
      </c>
      <c r="C19" s="8" t="s">
        <v>13</v>
      </c>
      <c r="D19" s="7">
        <v>1343</v>
      </c>
      <c r="E19" s="9">
        <v>2128.485</v>
      </c>
      <c r="F19" s="9">
        <v>1500.401</v>
      </c>
      <c r="G19" s="53">
        <f t="shared" si="1"/>
        <v>41.86107580573461</v>
      </c>
      <c r="H19" s="29" t="s">
        <v>66</v>
      </c>
    </row>
    <row r="20" spans="2:8" ht="12.75">
      <c r="B20" s="7">
        <f t="shared" si="0"/>
        <v>18</v>
      </c>
      <c r="C20" s="8" t="s">
        <v>44</v>
      </c>
      <c r="D20" s="7">
        <v>485</v>
      </c>
      <c r="E20" s="9">
        <v>2060.798</v>
      </c>
      <c r="F20" s="9">
        <v>2111.618</v>
      </c>
      <c r="G20" s="53">
        <f t="shared" si="1"/>
        <v>-2.406685300087429</v>
      </c>
      <c r="H20" s="29" t="s">
        <v>68</v>
      </c>
    </row>
    <row r="21" spans="2:8" ht="12.75">
      <c r="B21" s="7">
        <f t="shared" si="0"/>
        <v>19</v>
      </c>
      <c r="C21" s="8" t="s">
        <v>56</v>
      </c>
      <c r="D21" s="7">
        <v>3421</v>
      </c>
      <c r="E21" s="9">
        <v>1971.123</v>
      </c>
      <c r="F21" s="9">
        <v>2026.703</v>
      </c>
      <c r="G21" s="53">
        <f t="shared" si="1"/>
        <v>-2.7423850460575587</v>
      </c>
      <c r="H21" s="29" t="s">
        <v>67</v>
      </c>
    </row>
    <row r="22" spans="2:8" ht="12.75">
      <c r="B22" s="7">
        <f t="shared" si="0"/>
        <v>20</v>
      </c>
      <c r="C22" s="8" t="s">
        <v>36</v>
      </c>
      <c r="D22" s="7">
        <v>3368</v>
      </c>
      <c r="E22" s="9">
        <v>1796.035</v>
      </c>
      <c r="F22" s="9">
        <v>1352.169</v>
      </c>
      <c r="G22" s="53">
        <f t="shared" si="1"/>
        <v>32.82622216601623</v>
      </c>
      <c r="H22" s="29" t="s">
        <v>68</v>
      </c>
    </row>
    <row r="23" spans="2:8" ht="12.75">
      <c r="B23" s="7">
        <f t="shared" si="0"/>
        <v>21</v>
      </c>
      <c r="C23" s="8" t="s">
        <v>46</v>
      </c>
      <c r="D23" s="7">
        <v>67</v>
      </c>
      <c r="E23" s="9">
        <v>1525.354</v>
      </c>
      <c r="F23" s="9">
        <v>1577.723</v>
      </c>
      <c r="G23" s="53">
        <f t="shared" si="1"/>
        <v>-3.3192772115257188</v>
      </c>
      <c r="H23" s="29" t="s">
        <v>16</v>
      </c>
    </row>
    <row r="24" spans="2:8" ht="12.75">
      <c r="B24" s="7">
        <f t="shared" si="0"/>
        <v>22</v>
      </c>
      <c r="C24" s="8" t="s">
        <v>10</v>
      </c>
      <c r="D24" s="7">
        <v>3255</v>
      </c>
      <c r="E24" s="9">
        <v>1468.889</v>
      </c>
      <c r="F24" s="9">
        <v>1515.031</v>
      </c>
      <c r="G24" s="53">
        <f t="shared" si="1"/>
        <v>-3.045614248157302</v>
      </c>
      <c r="H24" s="29" t="s">
        <v>66</v>
      </c>
    </row>
    <row r="25" spans="2:8" ht="12.75">
      <c r="B25" s="7">
        <f t="shared" si="0"/>
        <v>23</v>
      </c>
      <c r="C25" s="8" t="s">
        <v>48</v>
      </c>
      <c r="D25" s="7">
        <v>2210</v>
      </c>
      <c r="E25" s="9">
        <v>1175.637</v>
      </c>
      <c r="F25" s="9">
        <v>950.325</v>
      </c>
      <c r="G25" s="53">
        <f t="shared" si="1"/>
        <v>23.70894167784704</v>
      </c>
      <c r="H25" s="29" t="s">
        <v>67</v>
      </c>
    </row>
    <row r="26" spans="2:8" ht="12.75">
      <c r="B26" s="7">
        <f t="shared" si="0"/>
        <v>24</v>
      </c>
      <c r="C26" s="8" t="s">
        <v>45</v>
      </c>
      <c r="D26" s="7">
        <v>493</v>
      </c>
      <c r="E26" s="9">
        <v>944.645</v>
      </c>
      <c r="F26" s="9">
        <v>630.806</v>
      </c>
      <c r="G26" s="53">
        <f t="shared" si="1"/>
        <v>49.75206323338712</v>
      </c>
      <c r="H26" s="29" t="s">
        <v>68</v>
      </c>
    </row>
    <row r="27" spans="2:8" ht="12.75">
      <c r="B27" s="7">
        <f t="shared" si="0"/>
        <v>25</v>
      </c>
      <c r="C27" s="8" t="s">
        <v>6</v>
      </c>
      <c r="D27" s="7">
        <v>2602</v>
      </c>
      <c r="E27" s="9">
        <v>868.848</v>
      </c>
      <c r="F27" s="9">
        <v>819.88</v>
      </c>
      <c r="G27" s="53">
        <f t="shared" si="1"/>
        <v>5.972581353368781</v>
      </c>
      <c r="H27" s="29" t="s">
        <v>70</v>
      </c>
    </row>
    <row r="28" spans="2:8" ht="12.75">
      <c r="B28" s="7">
        <f t="shared" si="0"/>
        <v>26</v>
      </c>
      <c r="C28" s="8" t="s">
        <v>33</v>
      </c>
      <c r="D28" s="7">
        <v>2816</v>
      </c>
      <c r="E28" s="9">
        <v>862.108</v>
      </c>
      <c r="F28" s="9">
        <v>724.779</v>
      </c>
      <c r="G28" s="53">
        <f t="shared" si="1"/>
        <v>18.947706818216307</v>
      </c>
      <c r="H28" s="29" t="s">
        <v>66</v>
      </c>
    </row>
    <row r="29" spans="2:8" ht="12.75">
      <c r="B29" s="7">
        <f t="shared" si="0"/>
        <v>27</v>
      </c>
      <c r="C29" s="8" t="s">
        <v>25</v>
      </c>
      <c r="D29" s="7">
        <v>212</v>
      </c>
      <c r="E29" s="9">
        <v>734.845</v>
      </c>
      <c r="F29" s="9">
        <v>791.285</v>
      </c>
      <c r="G29" s="53">
        <f t="shared" si="1"/>
        <v>-7.132701871007279</v>
      </c>
      <c r="H29" s="29" t="s">
        <v>70</v>
      </c>
    </row>
    <row r="30" spans="2:8" ht="12.75">
      <c r="B30" s="7">
        <f t="shared" si="0"/>
        <v>28</v>
      </c>
      <c r="C30" s="8" t="s">
        <v>40</v>
      </c>
      <c r="D30" s="7">
        <v>429</v>
      </c>
      <c r="E30" s="9">
        <v>698.157</v>
      </c>
      <c r="F30" s="9">
        <v>820.456</v>
      </c>
      <c r="G30" s="53">
        <f t="shared" si="1"/>
        <v>-14.906222880934502</v>
      </c>
      <c r="H30" s="29" t="s">
        <v>16</v>
      </c>
    </row>
    <row r="31" spans="2:8" ht="12.75">
      <c r="B31" s="7">
        <f t="shared" si="0"/>
        <v>29</v>
      </c>
      <c r="C31" s="8" t="s">
        <v>32</v>
      </c>
      <c r="D31" s="7">
        <v>1637</v>
      </c>
      <c r="E31" s="9">
        <v>622.689</v>
      </c>
      <c r="F31" s="9">
        <v>480.756</v>
      </c>
      <c r="G31" s="53">
        <f t="shared" si="1"/>
        <v>29.522876469560444</v>
      </c>
      <c r="H31" s="29" t="s">
        <v>66</v>
      </c>
    </row>
    <row r="32" spans="2:8" ht="12.75">
      <c r="B32" s="7">
        <f t="shared" si="0"/>
        <v>30</v>
      </c>
      <c r="C32" s="8" t="s">
        <v>19</v>
      </c>
      <c r="D32" s="7">
        <v>702</v>
      </c>
      <c r="E32" s="9">
        <v>544.88</v>
      </c>
      <c r="F32" s="9">
        <v>303.66</v>
      </c>
      <c r="G32" s="53">
        <f t="shared" si="1"/>
        <v>79.43752881512216</v>
      </c>
      <c r="H32" s="29" t="s">
        <v>67</v>
      </c>
    </row>
  </sheetData>
  <sheetProtection/>
  <mergeCells count="6">
    <mergeCell ref="C1:C2"/>
    <mergeCell ref="D1:D2"/>
    <mergeCell ref="E1:F1"/>
    <mergeCell ref="G1:G2"/>
    <mergeCell ref="H1:H2"/>
    <mergeCell ref="B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C1">
      <selection activeCell="F15" sqref="F15"/>
    </sheetView>
  </sheetViews>
  <sheetFormatPr defaultColWidth="9.00390625" defaultRowHeight="12.75"/>
  <cols>
    <col min="1" max="1" width="18.00390625" style="0" customWidth="1"/>
    <col min="2" max="2" width="45.625" style="0" customWidth="1"/>
    <col min="4" max="4" width="20.875" style="0" customWidth="1"/>
    <col min="5" max="5" width="28.125" style="0" customWidth="1"/>
    <col min="6" max="6" width="18.75390625" style="0" customWidth="1"/>
    <col min="7" max="7" width="20.75390625" style="0" customWidth="1"/>
  </cols>
  <sheetData>
    <row r="1" spans="1:7" ht="12.75">
      <c r="A1" s="43" t="s">
        <v>60</v>
      </c>
      <c r="B1" s="45" t="s">
        <v>1</v>
      </c>
      <c r="C1" s="37" t="s">
        <v>0</v>
      </c>
      <c r="D1" s="47" t="s">
        <v>76</v>
      </c>
      <c r="E1" s="47"/>
      <c r="F1" s="36" t="s">
        <v>85</v>
      </c>
      <c r="G1" s="48" t="s">
        <v>78</v>
      </c>
    </row>
    <row r="2" spans="1:7" ht="46.5" customHeight="1">
      <c r="A2" s="44"/>
      <c r="B2" s="46"/>
      <c r="C2" s="37"/>
      <c r="D2" s="20" t="s">
        <v>53</v>
      </c>
      <c r="E2" s="20" t="s">
        <v>54</v>
      </c>
      <c r="F2" s="36"/>
      <c r="G2" s="49"/>
    </row>
    <row r="3" spans="1:7" ht="12.75">
      <c r="A3" s="21">
        <v>1</v>
      </c>
      <c r="B3" s="11" t="s">
        <v>31</v>
      </c>
      <c r="C3" s="11">
        <v>1481</v>
      </c>
      <c r="D3" s="13">
        <v>1050922.12</v>
      </c>
      <c r="E3" s="13">
        <v>938828.1242</v>
      </c>
      <c r="F3" s="53">
        <f>(D3-E3)/E3*100</f>
        <v>11.939778209724851</v>
      </c>
      <c r="G3" s="29" t="s">
        <v>16</v>
      </c>
    </row>
    <row r="4" spans="1:7" ht="12.75">
      <c r="A4" s="21">
        <f>A3+1</f>
        <v>2</v>
      </c>
      <c r="B4" s="11" t="s">
        <v>8</v>
      </c>
      <c r="C4" s="11">
        <v>1000</v>
      </c>
      <c r="D4" s="13">
        <v>274014.5293516588</v>
      </c>
      <c r="E4" s="13">
        <v>187573.23099776055</v>
      </c>
      <c r="F4" s="53">
        <f aca="true" t="shared" si="0" ref="F4:F17">(D4-E4)/E4*100</f>
        <v>46.08402696594287</v>
      </c>
      <c r="G4" s="29" t="s">
        <v>62</v>
      </c>
    </row>
    <row r="5" spans="1:7" ht="12.75">
      <c r="A5" s="21">
        <f aca="true" t="shared" si="1" ref="A5:A17">A4+1</f>
        <v>3</v>
      </c>
      <c r="B5" s="11" t="s">
        <v>30</v>
      </c>
      <c r="C5" s="11">
        <v>3349</v>
      </c>
      <c r="D5" s="13">
        <v>115662.95622522978</v>
      </c>
      <c r="E5" s="13">
        <v>119808.96403821999</v>
      </c>
      <c r="F5" s="53">
        <f t="shared" si="0"/>
        <v>-3.46051553510437</v>
      </c>
      <c r="G5" s="29" t="s">
        <v>16</v>
      </c>
    </row>
    <row r="6" spans="1:7" ht="12.75">
      <c r="A6" s="21">
        <f t="shared" si="1"/>
        <v>4</v>
      </c>
      <c r="B6" s="11" t="s">
        <v>15</v>
      </c>
      <c r="C6" s="11">
        <v>3340</v>
      </c>
      <c r="D6" s="13">
        <v>50388.27775257</v>
      </c>
      <c r="E6" s="13">
        <v>39470.83590675</v>
      </c>
      <c r="F6" s="53">
        <f t="shared" si="0"/>
        <v>27.659515171182335</v>
      </c>
      <c r="G6" s="29" t="s">
        <v>65</v>
      </c>
    </row>
    <row r="7" spans="1:7" ht="12.75">
      <c r="A7" s="21">
        <f t="shared" si="1"/>
        <v>5</v>
      </c>
      <c r="B7" s="11" t="s">
        <v>27</v>
      </c>
      <c r="C7" s="11">
        <v>3251</v>
      </c>
      <c r="D7" s="13">
        <v>37073.63910591926</v>
      </c>
      <c r="E7" s="13">
        <v>15749.692228040989</v>
      </c>
      <c r="F7" s="53">
        <f t="shared" si="0"/>
        <v>135.39278462796116</v>
      </c>
      <c r="G7" s="29" t="s">
        <v>63</v>
      </c>
    </row>
    <row r="8" spans="1:7" ht="12.75">
      <c r="A8" s="21">
        <f t="shared" si="1"/>
        <v>6</v>
      </c>
      <c r="B8" s="11" t="s">
        <v>37</v>
      </c>
      <c r="C8" s="11">
        <v>963</v>
      </c>
      <c r="D8" s="13">
        <v>34154</v>
      </c>
      <c r="E8" s="13">
        <v>17679</v>
      </c>
      <c r="F8" s="53">
        <f t="shared" si="0"/>
        <v>93.18966004864528</v>
      </c>
      <c r="G8" s="29" t="s">
        <v>63</v>
      </c>
    </row>
    <row r="9" spans="1:7" ht="12.75">
      <c r="A9" s="21">
        <f t="shared" si="1"/>
        <v>7</v>
      </c>
      <c r="B9" s="11" t="s">
        <v>2</v>
      </c>
      <c r="C9" s="11">
        <v>2590</v>
      </c>
      <c r="D9" s="13">
        <v>25917.201429079956</v>
      </c>
      <c r="E9" s="13">
        <v>23477.5</v>
      </c>
      <c r="F9" s="53">
        <f t="shared" si="0"/>
        <v>10.391657668320546</v>
      </c>
      <c r="G9" s="29" t="s">
        <v>66</v>
      </c>
    </row>
    <row r="10" spans="1:7" ht="12.75">
      <c r="A10" s="21">
        <f t="shared" si="1"/>
        <v>8</v>
      </c>
      <c r="B10" s="11" t="s">
        <v>43</v>
      </c>
      <c r="C10" s="11">
        <v>2225</v>
      </c>
      <c r="D10" s="13">
        <v>13969</v>
      </c>
      <c r="E10" s="13">
        <v>12619</v>
      </c>
      <c r="F10" s="53">
        <f t="shared" si="0"/>
        <v>10.69815357793803</v>
      </c>
      <c r="G10" s="29" t="s">
        <v>16</v>
      </c>
    </row>
    <row r="11" spans="1:7" ht="12.75">
      <c r="A11" s="21">
        <f t="shared" si="1"/>
        <v>9</v>
      </c>
      <c r="B11" s="11" t="s">
        <v>29</v>
      </c>
      <c r="C11" s="11">
        <v>328</v>
      </c>
      <c r="D11" s="13">
        <v>11810.748851670003</v>
      </c>
      <c r="E11" s="13">
        <v>7583.013706560002</v>
      </c>
      <c r="F11" s="53">
        <f t="shared" si="0"/>
        <v>55.752703459478425</v>
      </c>
      <c r="G11" s="29" t="s">
        <v>63</v>
      </c>
    </row>
    <row r="12" spans="1:7" ht="12.75">
      <c r="A12" s="21">
        <f t="shared" si="1"/>
        <v>10</v>
      </c>
      <c r="B12" s="11" t="s">
        <v>48</v>
      </c>
      <c r="C12" s="11">
        <v>2210</v>
      </c>
      <c r="D12" s="13">
        <v>11258</v>
      </c>
      <c r="E12" s="13">
        <v>7842</v>
      </c>
      <c r="F12" s="53">
        <f t="shared" si="0"/>
        <v>43.56031624585565</v>
      </c>
      <c r="G12" s="29" t="s">
        <v>67</v>
      </c>
    </row>
    <row r="13" spans="1:7" ht="12.75">
      <c r="A13" s="21">
        <f t="shared" si="1"/>
        <v>11</v>
      </c>
      <c r="B13" s="11" t="s">
        <v>24</v>
      </c>
      <c r="C13" s="11">
        <v>2733</v>
      </c>
      <c r="D13" s="13">
        <v>8813.44</v>
      </c>
      <c r="E13" s="13">
        <v>7610.63</v>
      </c>
      <c r="F13" s="53">
        <f t="shared" si="0"/>
        <v>15.804342084689447</v>
      </c>
      <c r="G13" s="29" t="s">
        <v>69</v>
      </c>
    </row>
    <row r="14" spans="1:7" ht="12.75">
      <c r="A14" s="21">
        <f t="shared" si="1"/>
        <v>12</v>
      </c>
      <c r="B14" s="11" t="s">
        <v>10</v>
      </c>
      <c r="C14" s="11">
        <v>3255</v>
      </c>
      <c r="D14" s="13">
        <v>8626.25</v>
      </c>
      <c r="E14" s="13">
        <v>14721.6</v>
      </c>
      <c r="F14" s="53">
        <f t="shared" si="0"/>
        <v>-41.404127268775134</v>
      </c>
      <c r="G14" s="29" t="s">
        <v>66</v>
      </c>
    </row>
    <row r="15" spans="1:7" ht="12.75">
      <c r="A15" s="21">
        <f t="shared" si="1"/>
        <v>13</v>
      </c>
      <c r="B15" s="11" t="s">
        <v>12</v>
      </c>
      <c r="C15" s="11">
        <v>2518</v>
      </c>
      <c r="D15" s="13">
        <v>8170.027780849998</v>
      </c>
      <c r="E15" s="13">
        <v>7379.333569700003</v>
      </c>
      <c r="F15" s="53">
        <f t="shared" si="0"/>
        <v>10.714981287695597</v>
      </c>
      <c r="G15" s="29" t="s">
        <v>16</v>
      </c>
    </row>
    <row r="16" spans="1:7" ht="12.75">
      <c r="A16" s="21">
        <f t="shared" si="1"/>
        <v>14</v>
      </c>
      <c r="B16" s="11" t="s">
        <v>40</v>
      </c>
      <c r="C16" s="11">
        <v>429</v>
      </c>
      <c r="D16" s="13">
        <v>7948.221044529995</v>
      </c>
      <c r="E16" s="13">
        <v>3930.460668959988</v>
      </c>
      <c r="F16" s="53">
        <f t="shared" si="0"/>
        <v>102.2211062255234</v>
      </c>
      <c r="G16" s="29" t="s">
        <v>16</v>
      </c>
    </row>
    <row r="17" spans="1:7" ht="12.75">
      <c r="A17" s="21">
        <f t="shared" si="1"/>
        <v>15</v>
      </c>
      <c r="B17" s="11" t="s">
        <v>13</v>
      </c>
      <c r="C17" s="11">
        <v>1343</v>
      </c>
      <c r="D17" s="13">
        <v>6822</v>
      </c>
      <c r="E17" s="13">
        <v>5071.34</v>
      </c>
      <c r="F17" s="53">
        <f t="shared" si="0"/>
        <v>34.52065923404859</v>
      </c>
      <c r="G17" s="29" t="s">
        <v>66</v>
      </c>
    </row>
  </sheetData>
  <sheetProtection/>
  <autoFilter ref="B2:E2">
    <sortState ref="B3:E17">
      <sortCondition descending="1" sortBy="value" ref="D3:D17"/>
    </sortState>
  </autoFilter>
  <mergeCells count="6">
    <mergeCell ref="A1:A2"/>
    <mergeCell ref="B1:B2"/>
    <mergeCell ref="D1:E1"/>
    <mergeCell ref="C1:C2"/>
    <mergeCell ref="F1:F2"/>
    <mergeCell ref="G1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C1">
      <pane ySplit="3" topLeftCell="A4" activePane="bottomLeft" state="frozen"/>
      <selection pane="topLeft" activeCell="A1" sqref="A1"/>
      <selection pane="bottomLeft" activeCell="D3" sqref="D3:E3"/>
    </sheetView>
  </sheetViews>
  <sheetFormatPr defaultColWidth="9.00390625" defaultRowHeight="12.75"/>
  <cols>
    <col min="1" max="1" width="10.875" style="0" customWidth="1"/>
    <col min="2" max="2" width="37.625" style="0" customWidth="1"/>
    <col min="3" max="3" width="13.25390625" style="0" customWidth="1"/>
    <col min="4" max="4" width="22.625" style="0" customWidth="1"/>
    <col min="5" max="5" width="24.875" style="0" customWidth="1"/>
    <col min="6" max="6" width="15.25390625" style="0" customWidth="1"/>
    <col min="7" max="7" width="23.75390625" style="0" customWidth="1"/>
  </cols>
  <sheetData>
    <row r="1" ht="13.5" thickBot="1"/>
    <row r="2" spans="1:7" ht="12.75" customHeight="1">
      <c r="A2" s="43" t="s">
        <v>60</v>
      </c>
      <c r="B2" s="45" t="s">
        <v>1</v>
      </c>
      <c r="C2" s="50" t="s">
        <v>0</v>
      </c>
      <c r="D2" s="51" t="s">
        <v>59</v>
      </c>
      <c r="E2" s="51"/>
      <c r="F2" s="52" t="s">
        <v>86</v>
      </c>
      <c r="G2" s="48" t="s">
        <v>78</v>
      </c>
    </row>
    <row r="3" spans="1:7" ht="34.5" customHeight="1">
      <c r="A3" s="44"/>
      <c r="B3" s="46"/>
      <c r="C3" s="37"/>
      <c r="D3" s="3" t="s">
        <v>53</v>
      </c>
      <c r="E3" s="3" t="s">
        <v>54</v>
      </c>
      <c r="F3" s="36"/>
      <c r="G3" s="49"/>
    </row>
    <row r="4" spans="1:7" ht="12.75">
      <c r="A4" s="11">
        <v>1</v>
      </c>
      <c r="B4" s="11" t="s">
        <v>31</v>
      </c>
      <c r="C4" s="11">
        <v>1481</v>
      </c>
      <c r="D4" s="13">
        <v>641404.77</v>
      </c>
      <c r="E4" s="13">
        <v>455489.2691</v>
      </c>
      <c r="F4" s="53">
        <f>(D4-E4)/E4*100</f>
        <v>40.816658813356895</v>
      </c>
      <c r="G4" s="29" t="s">
        <v>16</v>
      </c>
    </row>
    <row r="5" spans="1:7" ht="12.75">
      <c r="A5" s="11">
        <f>1+A4</f>
        <v>2</v>
      </c>
      <c r="B5" s="11" t="s">
        <v>8</v>
      </c>
      <c r="C5" s="11">
        <v>1000</v>
      </c>
      <c r="D5" s="13">
        <v>281469.31372174976</v>
      </c>
      <c r="E5" s="13">
        <v>245012.56160968958</v>
      </c>
      <c r="F5" s="53">
        <f aca="true" t="shared" si="0" ref="F5:F18">(D5-E5)/E5*100</f>
        <v>14.879544082371002</v>
      </c>
      <c r="G5" s="29" t="s">
        <v>62</v>
      </c>
    </row>
    <row r="6" spans="1:7" ht="12.75">
      <c r="A6" s="11">
        <f aca="true" t="shared" si="1" ref="A6:A18">1+A5</f>
        <v>3</v>
      </c>
      <c r="B6" s="11" t="s">
        <v>30</v>
      </c>
      <c r="C6" s="11">
        <v>3349</v>
      </c>
      <c r="D6" s="13">
        <v>137337.90328483985</v>
      </c>
      <c r="E6" s="13">
        <v>98158.22673397978</v>
      </c>
      <c r="F6" s="53">
        <f t="shared" si="0"/>
        <v>39.91481697916319</v>
      </c>
      <c r="G6" s="29" t="s">
        <v>16</v>
      </c>
    </row>
    <row r="7" spans="1:7" ht="12.75">
      <c r="A7" s="11">
        <f t="shared" si="1"/>
        <v>4</v>
      </c>
      <c r="B7" s="11" t="s">
        <v>27</v>
      </c>
      <c r="C7" s="11">
        <v>3251</v>
      </c>
      <c r="D7" s="13">
        <v>53190.71077795002</v>
      </c>
      <c r="E7" s="13">
        <v>33623.31827282</v>
      </c>
      <c r="F7" s="53">
        <f t="shared" si="0"/>
        <v>58.19589948368562</v>
      </c>
      <c r="G7" s="29" t="s">
        <v>63</v>
      </c>
    </row>
    <row r="8" spans="1:7" ht="12.75">
      <c r="A8" s="11">
        <f t="shared" si="1"/>
        <v>5</v>
      </c>
      <c r="B8" s="11" t="s">
        <v>22</v>
      </c>
      <c r="C8" s="11">
        <v>2209</v>
      </c>
      <c r="D8" s="13">
        <v>38678.216296090046</v>
      </c>
      <c r="E8" s="13">
        <v>41146.73386031</v>
      </c>
      <c r="F8" s="53">
        <f t="shared" si="0"/>
        <v>-5.999303790673595</v>
      </c>
      <c r="G8" s="29" t="s">
        <v>64</v>
      </c>
    </row>
    <row r="9" spans="1:7" ht="12.75">
      <c r="A9" s="11">
        <f t="shared" si="1"/>
        <v>6</v>
      </c>
      <c r="B9" s="11" t="s">
        <v>15</v>
      </c>
      <c r="C9" s="11">
        <v>3340</v>
      </c>
      <c r="D9" s="13">
        <v>22200.449799230002</v>
      </c>
      <c r="E9" s="13">
        <v>14004.017593609999</v>
      </c>
      <c r="F9" s="53">
        <f t="shared" si="0"/>
        <v>58.529148159311205</v>
      </c>
      <c r="G9" s="29" t="s">
        <v>65</v>
      </c>
    </row>
    <row r="10" spans="1:7" ht="12.75">
      <c r="A10" s="11">
        <f t="shared" si="1"/>
        <v>7</v>
      </c>
      <c r="B10" s="11" t="s">
        <v>37</v>
      </c>
      <c r="C10" s="11">
        <v>963</v>
      </c>
      <c r="D10" s="13">
        <v>17762</v>
      </c>
      <c r="E10" s="13">
        <v>12570</v>
      </c>
      <c r="F10" s="53">
        <f t="shared" si="0"/>
        <v>41.30469371519491</v>
      </c>
      <c r="G10" s="29" t="s">
        <v>63</v>
      </c>
    </row>
    <row r="11" spans="1:7" ht="12.75">
      <c r="A11" s="11">
        <f t="shared" si="1"/>
        <v>8</v>
      </c>
      <c r="B11" s="11" t="s">
        <v>12</v>
      </c>
      <c r="C11" s="11">
        <v>2518</v>
      </c>
      <c r="D11" s="13">
        <v>14272.871562899998</v>
      </c>
      <c r="E11" s="13">
        <v>14249.95084731</v>
      </c>
      <c r="F11" s="53">
        <f t="shared" si="0"/>
        <v>0.16084768176112912</v>
      </c>
      <c r="G11" s="29" t="s">
        <v>16</v>
      </c>
    </row>
    <row r="12" spans="1:7" ht="12.75">
      <c r="A12" s="11">
        <f t="shared" si="1"/>
        <v>9</v>
      </c>
      <c r="B12" s="11" t="s">
        <v>2</v>
      </c>
      <c r="C12" s="11">
        <v>2590</v>
      </c>
      <c r="D12" s="13">
        <v>13972.754692310005</v>
      </c>
      <c r="E12" s="13">
        <v>19003.9</v>
      </c>
      <c r="F12" s="53">
        <f t="shared" si="0"/>
        <v>-26.47427795184144</v>
      </c>
      <c r="G12" s="29" t="s">
        <v>66</v>
      </c>
    </row>
    <row r="13" spans="1:7" ht="12.75">
      <c r="A13" s="11">
        <f t="shared" si="1"/>
        <v>10</v>
      </c>
      <c r="B13" s="11" t="s">
        <v>47</v>
      </c>
      <c r="C13" s="11">
        <v>2272</v>
      </c>
      <c r="D13" s="9">
        <v>11574</v>
      </c>
      <c r="E13" s="9">
        <v>12254</v>
      </c>
      <c r="F13" s="53">
        <f t="shared" si="0"/>
        <v>-5.5492084217398405</v>
      </c>
      <c r="G13" s="29" t="s">
        <v>62</v>
      </c>
    </row>
    <row r="14" spans="1:7" ht="12.75">
      <c r="A14" s="11">
        <f t="shared" si="1"/>
        <v>11</v>
      </c>
      <c r="B14" s="11" t="s">
        <v>40</v>
      </c>
      <c r="C14" s="11">
        <v>429</v>
      </c>
      <c r="D14" s="13">
        <v>10942.801053309997</v>
      </c>
      <c r="E14" s="13">
        <v>15568.905450909993</v>
      </c>
      <c r="F14" s="53">
        <f t="shared" si="0"/>
        <v>-29.713741998025966</v>
      </c>
      <c r="G14" s="29" t="s">
        <v>16</v>
      </c>
    </row>
    <row r="15" spans="1:7" ht="12.75">
      <c r="A15" s="11">
        <f t="shared" si="1"/>
        <v>12</v>
      </c>
      <c r="B15" s="11" t="s">
        <v>43</v>
      </c>
      <c r="C15" s="11">
        <v>2225</v>
      </c>
      <c r="D15" s="13">
        <v>10331</v>
      </c>
      <c r="E15" s="13">
        <v>13157</v>
      </c>
      <c r="F15" s="53">
        <f t="shared" si="0"/>
        <v>-21.479060576119178</v>
      </c>
      <c r="G15" s="29" t="s">
        <v>16</v>
      </c>
    </row>
    <row r="16" spans="1:7" ht="12.75">
      <c r="A16" s="11">
        <f t="shared" si="1"/>
        <v>13</v>
      </c>
      <c r="B16" s="11" t="s">
        <v>29</v>
      </c>
      <c r="C16" s="11">
        <v>328</v>
      </c>
      <c r="D16" s="13">
        <v>9159.504406100003</v>
      </c>
      <c r="E16" s="13">
        <v>7908.650320290002</v>
      </c>
      <c r="F16" s="53">
        <f t="shared" si="0"/>
        <v>15.81627755877482</v>
      </c>
      <c r="G16" s="29" t="s">
        <v>63</v>
      </c>
    </row>
    <row r="17" spans="1:7" ht="12.75">
      <c r="A17" s="11">
        <f t="shared" si="1"/>
        <v>14</v>
      </c>
      <c r="B17" s="11" t="s">
        <v>48</v>
      </c>
      <c r="C17" s="11">
        <v>2210</v>
      </c>
      <c r="D17" s="13">
        <v>9016</v>
      </c>
      <c r="E17" s="13">
        <v>7566</v>
      </c>
      <c r="F17" s="53">
        <f t="shared" si="0"/>
        <v>19.164684113137724</v>
      </c>
      <c r="G17" s="29" t="s">
        <v>67</v>
      </c>
    </row>
    <row r="18" spans="1:7" ht="12.75">
      <c r="A18" s="11">
        <f t="shared" si="1"/>
        <v>15</v>
      </c>
      <c r="B18" s="11" t="s">
        <v>24</v>
      </c>
      <c r="C18" s="11">
        <v>2733</v>
      </c>
      <c r="D18" s="13">
        <v>7691.2</v>
      </c>
      <c r="E18" s="13">
        <v>8203.9</v>
      </c>
      <c r="F18" s="53">
        <f t="shared" si="0"/>
        <v>-6.249466717049206</v>
      </c>
      <c r="G18" s="29" t="s">
        <v>69</v>
      </c>
    </row>
  </sheetData>
  <sheetProtection/>
  <mergeCells count="6">
    <mergeCell ref="G2:G3"/>
    <mergeCell ref="A2:A3"/>
    <mergeCell ref="B2:B3"/>
    <mergeCell ref="C2:C3"/>
    <mergeCell ref="D2:E2"/>
    <mergeCell ref="F2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="85" zoomScaleNormal="85" zoomScalePageLayoutView="0" workbookViewId="0" topLeftCell="A1">
      <selection activeCell="F39" sqref="F39"/>
    </sheetView>
  </sheetViews>
  <sheetFormatPr defaultColWidth="9.00390625" defaultRowHeight="12.75"/>
  <cols>
    <col min="2" max="2" width="23.875" style="0" customWidth="1"/>
    <col min="4" max="5" width="22.625" style="0" customWidth="1"/>
    <col min="6" max="6" width="27.75390625" style="0" customWidth="1"/>
    <col min="7" max="7" width="19.00390625" style="0" customWidth="1"/>
  </cols>
  <sheetData>
    <row r="1" spans="1:7" ht="12.75">
      <c r="A1" s="36" t="s">
        <v>60</v>
      </c>
      <c r="B1" s="46" t="s">
        <v>1</v>
      </c>
      <c r="C1" s="37" t="s">
        <v>0</v>
      </c>
      <c r="D1" s="47" t="s">
        <v>61</v>
      </c>
      <c r="E1" s="47"/>
      <c r="F1" s="36" t="s">
        <v>85</v>
      </c>
      <c r="G1" s="48" t="s">
        <v>78</v>
      </c>
    </row>
    <row r="2" spans="1:7" ht="54" customHeight="1">
      <c r="A2" s="36"/>
      <c r="B2" s="46"/>
      <c r="C2" s="37"/>
      <c r="D2" s="33" t="s">
        <v>53</v>
      </c>
      <c r="E2" s="33" t="s">
        <v>54</v>
      </c>
      <c r="F2" s="36"/>
      <c r="G2" s="49"/>
    </row>
    <row r="3" spans="1:7" ht="12.75">
      <c r="A3" s="21">
        <v>1</v>
      </c>
      <c r="B3" s="11" t="s">
        <v>31</v>
      </c>
      <c r="C3" s="11">
        <v>1481</v>
      </c>
      <c r="D3" s="13">
        <v>324970.51</v>
      </c>
      <c r="E3" s="13">
        <v>301958.2406</v>
      </c>
      <c r="F3" s="53">
        <f>(D3-E3)/E3*100</f>
        <v>7.621010559034231</v>
      </c>
      <c r="G3" s="29" t="s">
        <v>16</v>
      </c>
    </row>
    <row r="4" spans="1:7" ht="12.75">
      <c r="A4" s="21">
        <f>A3+1</f>
        <v>2</v>
      </c>
      <c r="B4" s="11" t="s">
        <v>8</v>
      </c>
      <c r="C4" s="11">
        <v>1000</v>
      </c>
      <c r="D4" s="13">
        <v>190870.20081559007</v>
      </c>
      <c r="E4" s="13">
        <v>173149.7196224298</v>
      </c>
      <c r="F4" s="53">
        <f aca="true" t="shared" si="0" ref="F4:F17">(D4-E4)/E4*100</f>
        <v>10.234195719058357</v>
      </c>
      <c r="G4" s="29" t="s">
        <v>62</v>
      </c>
    </row>
    <row r="5" spans="1:7" ht="12.75">
      <c r="A5" s="21">
        <f aca="true" t="shared" si="1" ref="A5:A17">A4+1</f>
        <v>3</v>
      </c>
      <c r="B5" s="11" t="s">
        <v>22</v>
      </c>
      <c r="C5" s="11">
        <v>2209</v>
      </c>
      <c r="D5" s="13">
        <v>112787.38861392967</v>
      </c>
      <c r="E5" s="13">
        <v>85832.55246571</v>
      </c>
      <c r="F5" s="53">
        <f t="shared" si="0"/>
        <v>31.403978297147912</v>
      </c>
      <c r="G5" s="29" t="s">
        <v>64</v>
      </c>
    </row>
    <row r="6" spans="1:7" ht="12.75">
      <c r="A6" s="21">
        <f t="shared" si="1"/>
        <v>4</v>
      </c>
      <c r="B6" s="11" t="s">
        <v>30</v>
      </c>
      <c r="C6" s="11">
        <v>3349</v>
      </c>
      <c r="D6" s="13">
        <v>105911.92881826007</v>
      </c>
      <c r="E6" s="13">
        <v>82532.97779723999</v>
      </c>
      <c r="F6" s="53">
        <f t="shared" si="0"/>
        <v>28.3267993534118</v>
      </c>
      <c r="G6" s="29" t="s">
        <v>16</v>
      </c>
    </row>
    <row r="7" spans="1:7" ht="12.75">
      <c r="A7" s="21">
        <f t="shared" si="1"/>
        <v>5</v>
      </c>
      <c r="B7" s="11" t="s">
        <v>27</v>
      </c>
      <c r="C7" s="11">
        <v>3251</v>
      </c>
      <c r="D7" s="13">
        <v>98990.59871839805</v>
      </c>
      <c r="E7" s="13">
        <v>59290.35951703999</v>
      </c>
      <c r="F7" s="53">
        <f t="shared" si="0"/>
        <v>66.95901243430349</v>
      </c>
      <c r="G7" s="29" t="s">
        <v>63</v>
      </c>
    </row>
    <row r="8" spans="1:7" ht="12.75">
      <c r="A8" s="21">
        <f t="shared" si="1"/>
        <v>6</v>
      </c>
      <c r="B8" s="11" t="s">
        <v>2</v>
      </c>
      <c r="C8" s="11">
        <v>2590</v>
      </c>
      <c r="D8" s="13">
        <v>19789.777080949996</v>
      </c>
      <c r="E8" s="13">
        <v>24660.7</v>
      </c>
      <c r="F8" s="53">
        <f t="shared" si="0"/>
        <v>-19.75176259818255</v>
      </c>
      <c r="G8" s="29" t="s">
        <v>66</v>
      </c>
    </row>
    <row r="9" spans="1:7" ht="12.75">
      <c r="A9" s="21">
        <f t="shared" si="1"/>
        <v>7</v>
      </c>
      <c r="B9" s="11" t="s">
        <v>12</v>
      </c>
      <c r="C9" s="11">
        <v>2518</v>
      </c>
      <c r="D9" s="13">
        <v>17618.081790099997</v>
      </c>
      <c r="E9" s="13">
        <v>16422.627564330003</v>
      </c>
      <c r="F9" s="53">
        <f t="shared" si="0"/>
        <v>7.279311554056821</v>
      </c>
      <c r="G9" s="29" t="s">
        <v>16</v>
      </c>
    </row>
    <row r="10" spans="1:7" ht="12.75">
      <c r="A10" s="21">
        <f t="shared" si="1"/>
        <v>8</v>
      </c>
      <c r="B10" s="11" t="s">
        <v>15</v>
      </c>
      <c r="C10" s="11">
        <v>3340</v>
      </c>
      <c r="D10" s="13">
        <v>11418.10549447</v>
      </c>
      <c r="E10" s="13">
        <v>12482.60865345</v>
      </c>
      <c r="F10" s="53">
        <f t="shared" si="0"/>
        <v>-8.527890191332611</v>
      </c>
      <c r="G10" s="29" t="s">
        <v>65</v>
      </c>
    </row>
    <row r="11" spans="1:7" ht="12.75">
      <c r="A11" s="21">
        <f t="shared" si="1"/>
        <v>9</v>
      </c>
      <c r="B11" s="11" t="s">
        <v>48</v>
      </c>
      <c r="C11" s="11">
        <v>2210</v>
      </c>
      <c r="D11" s="13">
        <v>11227</v>
      </c>
      <c r="E11" s="13">
        <v>8982</v>
      </c>
      <c r="F11" s="53">
        <f t="shared" si="0"/>
        <v>24.994433311066576</v>
      </c>
      <c r="G11" s="29" t="s">
        <v>67</v>
      </c>
    </row>
    <row r="12" spans="1:7" ht="12.75">
      <c r="A12" s="21">
        <f t="shared" si="1"/>
        <v>10</v>
      </c>
      <c r="B12" s="11" t="s">
        <v>29</v>
      </c>
      <c r="C12" s="11">
        <v>328</v>
      </c>
      <c r="D12" s="13">
        <v>10915.38588622</v>
      </c>
      <c r="E12" s="13">
        <v>3242.17174485</v>
      </c>
      <c r="F12" s="53">
        <f t="shared" si="0"/>
        <v>236.66895973535182</v>
      </c>
      <c r="G12" s="29" t="s">
        <v>63</v>
      </c>
    </row>
    <row r="13" spans="1:7" ht="12.75">
      <c r="A13" s="21">
        <f t="shared" si="1"/>
        <v>11</v>
      </c>
      <c r="B13" s="11" t="s">
        <v>37</v>
      </c>
      <c r="C13" s="11">
        <v>963</v>
      </c>
      <c r="D13" s="13">
        <v>8091</v>
      </c>
      <c r="E13" s="13">
        <v>6837</v>
      </c>
      <c r="F13" s="53">
        <f t="shared" si="0"/>
        <v>18.34137779727951</v>
      </c>
      <c r="G13" s="29" t="s">
        <v>63</v>
      </c>
    </row>
    <row r="14" spans="1:7" ht="12.75">
      <c r="A14" s="21">
        <f t="shared" si="1"/>
        <v>12</v>
      </c>
      <c r="B14" s="11" t="s">
        <v>47</v>
      </c>
      <c r="C14" s="11">
        <v>2272</v>
      </c>
      <c r="D14" s="13">
        <v>6189</v>
      </c>
      <c r="E14" s="13">
        <v>7455</v>
      </c>
      <c r="F14" s="53">
        <f t="shared" si="0"/>
        <v>-16.98189134808853</v>
      </c>
      <c r="G14" s="29" t="s">
        <v>62</v>
      </c>
    </row>
    <row r="15" spans="1:7" ht="24">
      <c r="A15" s="21">
        <f t="shared" si="1"/>
        <v>13</v>
      </c>
      <c r="B15" s="11" t="s">
        <v>24</v>
      </c>
      <c r="C15" s="11">
        <v>2733</v>
      </c>
      <c r="D15" s="13">
        <v>5322.6</v>
      </c>
      <c r="E15" s="13">
        <v>4850.45</v>
      </c>
      <c r="F15" s="53">
        <f t="shared" si="0"/>
        <v>9.734148377985559</v>
      </c>
      <c r="G15" s="29" t="s">
        <v>69</v>
      </c>
    </row>
    <row r="16" spans="1:7" ht="24">
      <c r="A16" s="21">
        <f t="shared" si="1"/>
        <v>14</v>
      </c>
      <c r="B16" s="11" t="s">
        <v>14</v>
      </c>
      <c r="C16" s="11">
        <v>2440</v>
      </c>
      <c r="D16" s="13">
        <v>5044.48</v>
      </c>
      <c r="E16" s="13">
        <v>2856.13</v>
      </c>
      <c r="F16" s="53">
        <f t="shared" si="0"/>
        <v>76.61941158140559</v>
      </c>
      <c r="G16" s="29" t="s">
        <v>16</v>
      </c>
    </row>
    <row r="17" spans="1:7" ht="12.75">
      <c r="A17" s="21">
        <f t="shared" si="1"/>
        <v>15</v>
      </c>
      <c r="B17" s="11" t="s">
        <v>40</v>
      </c>
      <c r="C17" s="11">
        <v>429</v>
      </c>
      <c r="D17" s="13">
        <v>4375.69852568</v>
      </c>
      <c r="E17" s="13">
        <v>1549.07816327</v>
      </c>
      <c r="F17" s="53">
        <f t="shared" si="0"/>
        <v>182.47112569472893</v>
      </c>
      <c r="G17" s="29" t="s">
        <v>16</v>
      </c>
    </row>
  </sheetData>
  <sheetProtection/>
  <autoFilter ref="B2:E2">
    <sortState ref="B3:E17">
      <sortCondition descending="1" sortBy="value" ref="D3:D17"/>
    </sortState>
  </autoFilter>
  <mergeCells count="6">
    <mergeCell ref="B1:B2"/>
    <mergeCell ref="C1:C2"/>
    <mergeCell ref="D1:E1"/>
    <mergeCell ref="F1:F2"/>
    <mergeCell ref="A1:A2"/>
    <mergeCell ref="G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chernishyova</dc:creator>
  <cp:keywords/>
  <dc:description/>
  <cp:lastModifiedBy>Якупова Юлия</cp:lastModifiedBy>
  <cp:lastPrinted>2011-01-27T13:38:00Z</cp:lastPrinted>
  <dcterms:created xsi:type="dcterms:W3CDTF">2006-01-18T06:23:04Z</dcterms:created>
  <dcterms:modified xsi:type="dcterms:W3CDTF">2021-04-06T16:45:16Z</dcterms:modified>
  <cp:category/>
  <cp:version/>
  <cp:contentType/>
  <cp:contentStatus/>
</cp:coreProperties>
</file>