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Информация" sheetId="1" r:id="rId1"/>
    <sheet name="Анкета" sheetId="2" r:id="rId2"/>
  </sheets>
  <definedNames/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J25" authorId="0">
      <text>
        <r>
          <rPr>
            <b/>
            <sz val="11"/>
            <rFont val="Tahoma"/>
            <family val="2"/>
          </rPr>
          <t>Автор:</t>
        </r>
        <r>
          <rPr>
            <sz val="11"/>
            <rFont val="Tahoma"/>
            <family val="2"/>
          </rPr>
          <t xml:space="preserve">
пожалуйста, заполните</t>
        </r>
      </text>
    </comment>
    <comment ref="J75" authorId="0">
      <text>
        <r>
          <rPr>
            <b/>
            <sz val="11"/>
            <rFont val="Tahoma"/>
            <family val="2"/>
          </rPr>
          <t>Автор:</t>
        </r>
        <r>
          <rPr>
            <sz val="11"/>
            <rFont val="Tahoma"/>
            <family val="2"/>
          </rPr>
          <t xml:space="preserve">
пожалуйста, заполните</t>
        </r>
      </text>
    </comment>
  </commentList>
</comments>
</file>

<file path=xl/sharedStrings.xml><?xml version="1.0" encoding="utf-8"?>
<sst xmlns="http://schemas.openxmlformats.org/spreadsheetml/2006/main" count="269" uniqueCount="168">
  <si>
    <t>Пояснения:</t>
  </si>
  <si>
    <t>1. Данные по взносам (выплатам) предоставляются с учетом расторгнутых договоров.</t>
  </si>
  <si>
    <t>2. Данные по взносам (выплатам) предоставляются с учетом данных по сострахованию.</t>
  </si>
  <si>
    <t>4. Если Анкета заполнена правильно, то сумма взносов (выплат) по всем строкам в детальной разбивке должна быть меньше или равна взносам (выплатам) итого.</t>
  </si>
  <si>
    <t>Комментарии</t>
  </si>
  <si>
    <t>Внимание! данные анкеты могут быть опубликованы без предварительного согласования</t>
  </si>
  <si>
    <t>Наименование страховой организации (группы)</t>
  </si>
  <si>
    <t>Возможно заполнение анкеты по группе аффилированных компаний. В этом случае необходимо указать список всех компаний, входящих в группу. Тогда в разделе "Наименование страховой организации" необходимо указать наименование группы.</t>
  </si>
  <si>
    <t xml:space="preserve">Внимание! </t>
  </si>
  <si>
    <t>Если вносы либо выплаты по тому или иному виду страхования равны 0, то просим Вас поставить в соответствующую ячейку 0. 
Пустая ячейка будет означать отсутствие данных.</t>
  </si>
  <si>
    <t>Если Анкета заполнена правильно, то сумма взносов (выплат) по всем строкам в детальной разбивке должна быть меньше или равна взносам (выплатам) итого. Если это условие не будет выполняться, то соответствующая ячейка в строке итого будет окрашена в красный цвет.</t>
  </si>
  <si>
    <t>I. Статистические показатели по добровольным и обязательным видам страхования</t>
  </si>
  <si>
    <t>Вид страховой деятельности</t>
  </si>
  <si>
    <t>Страховые взносы, тыс. руб.</t>
  </si>
  <si>
    <t>Страховые выплаты тыс. руб.</t>
  </si>
  <si>
    <t>Страхование life</t>
  </si>
  <si>
    <t>Страхование заемщиков</t>
  </si>
  <si>
    <t>Ипотечное страхование жизни</t>
  </si>
  <si>
    <t>Страхование жизни заемщиков потребительских кредитов</t>
  </si>
  <si>
    <t>Прочие виды кредитования</t>
  </si>
  <si>
    <t>Смешанное страхование жизни (дожитие + нетрудоспособность или смерть в период действия полиса), всего</t>
  </si>
  <si>
    <t>На срок от 1 до 2 лет</t>
  </si>
  <si>
    <t>На срок от 2 до 5 лет</t>
  </si>
  <si>
    <t>На срок от 5 до 10 лет</t>
  </si>
  <si>
    <t>На срок более 10 лет</t>
  </si>
  <si>
    <t>Страхование ренты / аннуитетное страхование / пенсионное страхование</t>
  </si>
  <si>
    <t>Инвестиционно-страховые продукты страхования жизни</t>
  </si>
  <si>
    <t>Итого, страхование жизни</t>
  </si>
  <si>
    <t>x</t>
  </si>
  <si>
    <t>Страхование non-life</t>
  </si>
  <si>
    <t>Всего</t>
  </si>
  <si>
    <t>Добровольное медицинское страхование (без учета ВЗР)</t>
  </si>
  <si>
    <t>Страхование от несчастных случаев и болезней (без учета ВЗР)</t>
  </si>
  <si>
    <t>Страхование выезжающих за рубеж (в т.ч. ДМС, НС, финансовые риски)</t>
  </si>
  <si>
    <t>Прочие виды личного добровольного страхования</t>
  </si>
  <si>
    <t>Страхование имущества юридических лиц от огневых и иных рисков</t>
  </si>
  <si>
    <t>Страхование строительно-монтажных рисков (имущество)</t>
  </si>
  <si>
    <t>Страхование строительно-монтажных рисков (страхование ответственности, кроме страхования ответственности в рамках СРО)</t>
  </si>
  <si>
    <t>Прочие виды добровольного страхования имущества</t>
  </si>
  <si>
    <t>Страхование профессиональной ответственности (кроме профессиональной ответственности туроператоров)</t>
  </si>
  <si>
    <t>Страхование профессиональной ответственности туроператоров</t>
  </si>
  <si>
    <t>Страхование ответственности в рамках СРО</t>
  </si>
  <si>
    <t>Прочие виды добровольного страхования ответственности</t>
  </si>
  <si>
    <t>ОСАГО</t>
  </si>
  <si>
    <t>Прочие виды обязательного страхования (кроме ОМС)</t>
  </si>
  <si>
    <t>Итого, страхование non-life (кроме ОМС)</t>
  </si>
  <si>
    <t>Итого прямое страхование (life и non-life)</t>
  </si>
  <si>
    <t>II. Входящее перестрахование</t>
  </si>
  <si>
    <t>Полученная перестраховочная премия, тыс. руб.</t>
  </si>
  <si>
    <t>Принято в перестрахование</t>
  </si>
  <si>
    <t>Итого взносы (прямое страхование и входящее перестрахование)</t>
  </si>
  <si>
    <t>Показатель</t>
  </si>
  <si>
    <t>тыс. рублей</t>
  </si>
  <si>
    <t>Источник</t>
  </si>
  <si>
    <t>Совокупные активы (валюта баланса)</t>
  </si>
  <si>
    <t>Форма 1, столбец 4, строка 1000</t>
  </si>
  <si>
    <t>Страховые резервы (non-life)</t>
  </si>
  <si>
    <t>Форма 1, столбец 4, строка 2220</t>
  </si>
  <si>
    <t>Страховые резервы-нетто (non-life)</t>
  </si>
  <si>
    <t>Форма 1, столбец 4: строка 2220 - строка 1240</t>
  </si>
  <si>
    <t>Страховые резервы (life)</t>
  </si>
  <si>
    <t>Форма 1, столбец 4, строка 2210</t>
  </si>
  <si>
    <t>Уставный капитал</t>
  </si>
  <si>
    <t>Форма 1, столбец 4, строка 2110</t>
  </si>
  <si>
    <t>Собственные средства</t>
  </si>
  <si>
    <t>Страховые взносы, переданные в перестрахование, тыс. руб.</t>
  </si>
  <si>
    <t>Страховые выплаты перестраховщиков, тыс. руб.</t>
  </si>
  <si>
    <t>Форма 2, столбец 4, строка 1420 + строка 2230</t>
  </si>
  <si>
    <t>Состоявшиеся убытки – нетто-перестрахование</t>
  </si>
  <si>
    <t>Расходы на ведение дела и управленческие расходы</t>
  </si>
  <si>
    <t>Контактная информация</t>
  </si>
  <si>
    <t>Ответственный за заполнение анкеты от Компании</t>
  </si>
  <si>
    <t>ФИО</t>
  </si>
  <si>
    <t>должность</t>
  </si>
  <si>
    <t>телефон</t>
  </si>
  <si>
    <t>E-mail</t>
  </si>
  <si>
    <t>Благодарим за сотрудничество</t>
  </si>
  <si>
    <r>
      <t xml:space="preserve">Форма 1, столбец 4, строка 2100; </t>
    </r>
    <r>
      <rPr>
        <sz val="12"/>
        <color indexed="10"/>
        <rFont val="Arial"/>
        <family val="2"/>
      </rPr>
      <t>положительное или отрицательное значение; пожалуйста, не используйте скобки, если значение отрицательное.</t>
    </r>
  </si>
  <si>
    <r>
      <t xml:space="preserve">Форма 2, столбец 4, строка 1120 + строка 2120; </t>
    </r>
    <r>
      <rPr>
        <sz val="12"/>
        <color indexed="10"/>
        <rFont val="Arial"/>
        <family val="2"/>
      </rPr>
      <t>по модулю</t>
    </r>
  </si>
  <si>
    <r>
      <t xml:space="preserve">Форма 2, столбец 4, строка 3000; </t>
    </r>
    <r>
      <rPr>
        <sz val="12"/>
        <color indexed="10"/>
        <rFont val="Arial"/>
        <family val="2"/>
      </rPr>
      <t>положительное или отрицательное значение; пожалуйста, не используйте скобки, если значение отрицательное</t>
    </r>
  </si>
  <si>
    <t xml:space="preserve">в т.ч. по облигаторному перестрахованию </t>
  </si>
  <si>
    <r>
      <t>Форма 2, столбец</t>
    </r>
    <r>
      <rPr>
        <sz val="12"/>
        <color indexed="10"/>
        <rFont val="Arial"/>
        <family val="2"/>
      </rPr>
      <t xml:space="preserve"> 5</t>
    </r>
    <r>
      <rPr>
        <sz val="12"/>
        <rFont val="Arial"/>
        <family val="2"/>
      </rPr>
      <t xml:space="preserve">, строка 3000; </t>
    </r>
    <r>
      <rPr>
        <sz val="12"/>
        <color indexed="10"/>
        <rFont val="Arial"/>
        <family val="2"/>
      </rPr>
      <t>положительное или отрицательное значение; пожалуйста, не используйте скобки, если значение отрицательное</t>
    </r>
  </si>
  <si>
    <t>GAP-страхование</t>
  </si>
  <si>
    <t>Прочее</t>
  </si>
  <si>
    <t>ДАГО</t>
  </si>
  <si>
    <t>Зеленая карта</t>
  </si>
  <si>
    <t>Страхование водного транспорта (имущественное + ответственности)</t>
  </si>
  <si>
    <t>Имущественное</t>
  </si>
  <si>
    <t>Ответственности</t>
  </si>
  <si>
    <t>Страхование железнодорожного транспорта (имущественное + ответственности)</t>
  </si>
  <si>
    <t>Страхование грузов</t>
  </si>
  <si>
    <t>Страхование в рамках муниципальных программ</t>
  </si>
  <si>
    <t>Страхование бытовой техники и электронных устройств</t>
  </si>
  <si>
    <t>Риски растениеводства</t>
  </si>
  <si>
    <t>Риски животноводства</t>
  </si>
  <si>
    <t>Страхование предпринимательских рисков</t>
  </si>
  <si>
    <t>Обязательное страхование ответственности владельцев объектов повышенной опасности</t>
  </si>
  <si>
    <t>Обязательное страхование ответственности перевозчиков</t>
  </si>
  <si>
    <t>Государственное страхование жизни и здоровья военнослужащих и приравненных к ним в обязательном государственном страховании лиц</t>
  </si>
  <si>
    <t>Страхование ответственности таможенных брокеров</t>
  </si>
  <si>
    <t>3. Данные по взносам (выплатам) в рамках одной детальной разбивки предоставляются таким образом, чтобы в разных строках одни и те же взносы (выплаты) не повторялись.</t>
  </si>
  <si>
    <t>Страхование финансовых рисков (без учета ВЗР и GAP-страхования)</t>
  </si>
  <si>
    <t>Страхование ответственности предприятий - источников повышенной опасности</t>
  </si>
  <si>
    <t>Страхование автокаско, всего, в.т.ч.</t>
  </si>
  <si>
    <t>Страхование АГО (добровольное), всего, в т.ч.</t>
  </si>
  <si>
    <t>Страхование космических рисков, всего, в.т.ч.</t>
  </si>
  <si>
    <t>Страхование имущества физических лиц, всего, в.т.ч.</t>
  </si>
  <si>
    <t>Страхование сельскохозяйственных рисков, всего, в т.ч.</t>
  </si>
  <si>
    <t>7. Лист "Анкета" просьба не переименовывать.</t>
  </si>
  <si>
    <t>Форма 2, столбец 4, строка 2100 - строка 2500</t>
  </si>
  <si>
    <r>
      <t xml:space="preserve">Форма 2, столбец 4, строка 2200; </t>
    </r>
    <r>
      <rPr>
        <sz val="12"/>
        <color indexed="10"/>
        <rFont val="Arial"/>
        <family val="2"/>
      </rPr>
      <t>по модулю</t>
    </r>
  </si>
  <si>
    <r>
      <t>Форма 2, столбец 4, строка 2600 + строка 3100;</t>
    </r>
    <r>
      <rPr>
        <sz val="12"/>
        <color indexed="17"/>
        <rFont val="Arial"/>
        <family val="2"/>
      </rPr>
      <t xml:space="preserve"> </t>
    </r>
    <r>
      <rPr>
        <sz val="12"/>
        <color indexed="10"/>
        <rFont val="Arial"/>
        <family val="2"/>
      </rPr>
      <t>по модулю</t>
    </r>
  </si>
  <si>
    <t>Заработанная страховая премия - нетто-перестрахование (за вычетом отчислений)</t>
  </si>
  <si>
    <t>Прочее, в т.ч.</t>
  </si>
  <si>
    <t>легковые ТС физлиц</t>
  </si>
  <si>
    <t>легковые ТС юрлиц</t>
  </si>
  <si>
    <t>прочие ТС физлиц (грузовики, автобусы, колесная спецтехника, мотоциклы и т.д.)</t>
  </si>
  <si>
    <t>прочие ТС юрлиц (грузовики, автобусы, колесная спецтехника, мотоциклы и т.д.)</t>
  </si>
  <si>
    <t>Убедительно просим все компании, пожелавшие принять участие в исследовании, после отправки в агентство заполненной анкеты, убедиться в ее получении ответственным сотрудником RAEX (Эксперт РА).</t>
  </si>
  <si>
    <t>Анкета RAEX (Эксперт РА) по итогам 2015 года</t>
  </si>
  <si>
    <t>Номер лицензии</t>
  </si>
  <si>
    <t>Если анкета заполняется на группу, укажите список компаний, входящих в группу (в скобках - номер лицензии)</t>
  </si>
  <si>
    <t>В том числе по розничному страхованию *</t>
  </si>
  <si>
    <t>* Указываются данные только по договорам, заключенным с физическими лицами без содействия предприятия-работодателя</t>
  </si>
  <si>
    <t>III. Финансовые показатели (на 31 декабря 2015 года)</t>
  </si>
  <si>
    <t>Раздел заполняется для компаний non-life и групп, в которые входят такие компании (при этом указываются данные только по компаниям non-life)</t>
  </si>
  <si>
    <t>Чистая прибыль (по итогам 2014 года)</t>
  </si>
  <si>
    <t>Чистая прибыль (по итогам 2015 года)</t>
  </si>
  <si>
    <t>Ответственный от RAEX (Эксперт РА)</t>
  </si>
  <si>
    <t>в том числе из-за рубежа, из них:</t>
  </si>
  <si>
    <t>Из стран СНГ</t>
  </si>
  <si>
    <t>Из европейских стран (кроме стран СНГ)</t>
  </si>
  <si>
    <t>Из азиатских стран (кроме стран СНГ)</t>
  </si>
  <si>
    <t>Из Америки, Африки и Австралии</t>
  </si>
  <si>
    <t>Вид страхования</t>
  </si>
  <si>
    <t>В том числе взносы по электронным полисам, тыс. рублей</t>
  </si>
  <si>
    <t>Direct-страхование, итого:</t>
  </si>
  <si>
    <t>Страхование автокаско</t>
  </si>
  <si>
    <t>Страхование имущества физических лиц</t>
  </si>
  <si>
    <t>Страхование АГО</t>
  </si>
  <si>
    <t>Прочие виды страхования</t>
  </si>
  <si>
    <r>
      <t xml:space="preserve">V. Банкострахование 
</t>
    </r>
    <r>
      <rPr>
        <b/>
        <sz val="14"/>
        <color indexed="10"/>
        <rFont val="Arial"/>
        <family val="2"/>
      </rPr>
      <t>Внимание:</t>
    </r>
    <r>
      <rPr>
        <b/>
        <sz val="14"/>
        <rFont val="Arial"/>
        <family val="2"/>
      </rPr>
      <t xml:space="preserve"> под банкострахованием понимается реализация страховых продуктов через банки, а также страхование рисков самих банков</t>
    </r>
  </si>
  <si>
    <t>Страхование рисков банков и рисков их клиентов, всего</t>
  </si>
  <si>
    <t>Розничное страхование связанное с кредитованием, всего</t>
  </si>
  <si>
    <t>Ипотечное страхование (титул, залог, жизнь заемщика, ответственность за непогашение кредита)</t>
  </si>
  <si>
    <t>Автострахование (КАСКО, ОСАГО, ДСАГО), без учета дилерского канала</t>
  </si>
  <si>
    <t>Страхование жизни и здоровья заемщика потребкредитов, в т.ч. от несчастного случая</t>
  </si>
  <si>
    <t>Страхование заемщика от потери работы</t>
  </si>
  <si>
    <t>Прочие виды розничного страхования заемщиков</t>
  </si>
  <si>
    <t>Розничное страхование клиентов банков, НЕ связанное с кредитованием, всего</t>
  </si>
  <si>
    <t>Смешанное страхование жизни (дожитие + нетрудоспособность или смерть в период действия полиса)</t>
  </si>
  <si>
    <t>Страхование выезжающих за рубеж</t>
  </si>
  <si>
    <t>Прочие виды розничного страхования клиентов банков, НЕ связанных с кредитованием</t>
  </si>
  <si>
    <t xml:space="preserve">   Страхование юридических лиц через банки, всего</t>
  </si>
  <si>
    <t>Страхование жизни и здоровья владельцев малого и среднего бизнеса, в том числе ИП</t>
  </si>
  <si>
    <t>Страхование имущества заемщиков (залоговое имущество, товары на складе, товары в обороте)</t>
  </si>
  <si>
    <t>Сельскохозяйственное страхование заемщиков</t>
  </si>
  <si>
    <t>Прочие виды страхования рисков юридических лиц, связанных с банковскими услугами (укажите, пожалуйста, в комментариях, что Вы относите к иным видам страхования)</t>
  </si>
  <si>
    <t xml:space="preserve">   Страхование рисков банков, всего</t>
  </si>
  <si>
    <t>Страхование специфических рисков банков (ВВВ, страхование банкоматов,страхование D&amp;O, страхование эмитентов банковских карт)</t>
  </si>
  <si>
    <t>Страхование имущества банков (автопарк, недвижимость)</t>
  </si>
  <si>
    <t>Страхование сотрудников банков (ДМС, НС, страхование жизни и здоровья)</t>
  </si>
  <si>
    <t>Прочие виды страхования банковских рисков</t>
  </si>
  <si>
    <t>5. Для компаний, специализирующихся исключительно на входящем перестраховании, разделы I, IV и V Анкеты заполнять не нужно.</t>
  </si>
  <si>
    <t>6. Дополнительные комментарии, в случае наличия, просим указывать в столбце "K" листа "Анкета" или в сопроводительном письме.</t>
  </si>
  <si>
    <t>Ответственный сотрудник RAEX (Эксперт РА): Екатерина Корешкова (тел. (495) 225-34-44, доб. 1636, e-mail: koreshkova@raexpert.ru)</t>
  </si>
  <si>
    <t>Екатерина Корешкова (тел. (495) 225-34-44, доб. 1636; e-mail: koreshkova@raexpert.ru)</t>
  </si>
  <si>
    <r>
      <t xml:space="preserve">IV. Взносы по direct-страхованию 
</t>
    </r>
    <r>
      <rPr>
        <b/>
        <sz val="14"/>
        <color indexed="10"/>
        <rFont val="Arial"/>
        <family val="2"/>
      </rPr>
      <t>ПОЖАЛУЙСТА, ПРОЧТИТЕ ВНИМАТЕЛЬНО</t>
    </r>
    <r>
      <rPr>
        <b/>
        <sz val="14"/>
        <rFont val="Arial"/>
        <family val="2"/>
      </rPr>
      <t xml:space="preserve">: под direct-страхованием понимается дистанционная продажа полисов страхования (оформление полиса и расчет его конечной стоимости) </t>
    </r>
    <r>
      <rPr>
        <b/>
        <sz val="14"/>
        <color indexed="10"/>
        <rFont val="Arial"/>
        <family val="2"/>
      </rPr>
      <t>только</t>
    </r>
    <r>
      <rPr>
        <b/>
        <sz val="14"/>
        <rFont val="Arial"/>
        <family val="2"/>
      </rPr>
      <t xml:space="preserve"> через </t>
    </r>
    <r>
      <rPr>
        <b/>
        <sz val="14"/>
        <color indexed="10"/>
        <rFont val="Arial"/>
        <family val="2"/>
      </rPr>
      <t>Интернет или колл-центр</t>
    </r>
    <r>
      <rPr>
        <b/>
        <sz val="14"/>
        <rFont val="Arial"/>
        <family val="2"/>
      </rPr>
      <t xml:space="preserve"> (то есть </t>
    </r>
    <r>
      <rPr>
        <b/>
        <sz val="14"/>
        <color indexed="10"/>
        <rFont val="Arial"/>
        <family val="2"/>
      </rPr>
      <t>без</t>
    </r>
    <r>
      <rPr>
        <b/>
        <sz val="14"/>
        <rFont val="Arial"/>
        <family val="2"/>
      </rPr>
      <t xml:space="preserve"> участия посредников – страховых агентов и </t>
    </r>
    <r>
      <rPr>
        <b/>
        <sz val="14"/>
        <color indexed="10"/>
        <rFont val="Arial"/>
        <family val="2"/>
      </rPr>
      <t>без</t>
    </r>
    <r>
      <rPr>
        <b/>
        <sz val="14"/>
        <rFont val="Arial"/>
        <family val="2"/>
      </rPr>
      <t xml:space="preserve"> продаж через филиалы / центральный офис)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</si>
</sst>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12"/>
      <name val="Arial"/>
      <family val="2"/>
    </font>
    <font>
      <sz val="12"/>
      <color indexed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color indexed="17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vertical="center" wrapText="1"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0" fontId="10" fillId="33" borderId="13" xfId="0" applyFont="1" applyFill="1" applyBorder="1" applyAlignment="1" applyProtection="1">
      <alignment vertical="center" wrapText="1"/>
      <protection/>
    </xf>
    <xf numFmtId="3" fontId="13" fillId="9" borderId="10" xfId="0" applyNumberFormat="1" applyFont="1" applyFill="1" applyBorder="1" applyAlignment="1" applyProtection="1">
      <alignment horizontal="right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11" fillId="19" borderId="10" xfId="0" applyNumberFormat="1" applyFont="1" applyFill="1" applyBorder="1" applyAlignment="1" applyProtection="1">
      <alignment horizontal="right" vertical="center" wrapText="1"/>
      <protection/>
    </xf>
    <xf numFmtId="3" fontId="10" fillId="19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>
      <alignment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vertical="center" wrapText="1"/>
      <protection/>
    </xf>
    <xf numFmtId="0" fontId="10" fillId="33" borderId="15" xfId="0" applyFont="1" applyFill="1" applyBorder="1" applyAlignment="1" applyProtection="1">
      <alignment vertical="center" wrapText="1"/>
      <protection/>
    </xf>
    <xf numFmtId="0" fontId="10" fillId="33" borderId="17" xfId="0" applyFont="1" applyFill="1" applyBorder="1" applyAlignment="1" applyProtection="1">
      <alignment vertical="center" wrapText="1"/>
      <protection/>
    </xf>
    <xf numFmtId="0" fontId="10" fillId="33" borderId="18" xfId="0" applyFont="1" applyFill="1" applyBorder="1" applyAlignment="1" applyProtection="1">
      <alignment vertical="center" wrapText="1"/>
      <protection/>
    </xf>
    <xf numFmtId="0" fontId="10" fillId="33" borderId="19" xfId="0" applyFont="1" applyFill="1" applyBorder="1" applyAlignment="1" applyProtection="1">
      <alignment vertical="center" wrapText="1"/>
      <protection/>
    </xf>
    <xf numFmtId="0" fontId="10" fillId="33" borderId="20" xfId="0" applyFont="1" applyFill="1" applyBorder="1" applyAlignment="1" applyProtection="1">
      <alignment vertical="center" wrapText="1"/>
      <protection/>
    </xf>
    <xf numFmtId="0" fontId="10" fillId="33" borderId="21" xfId="0" applyFont="1" applyFill="1" applyBorder="1" applyAlignment="1" applyProtection="1">
      <alignment vertical="center" wrapText="1"/>
      <protection/>
    </xf>
    <xf numFmtId="3" fontId="1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3" fontId="11" fillId="19" borderId="24" xfId="0" applyNumberFormat="1" applyFont="1" applyFill="1" applyBorder="1" applyAlignment="1" applyProtection="1">
      <alignment horizontal="right" vertical="center" wrapText="1"/>
      <protection/>
    </xf>
    <xf numFmtId="3" fontId="11" fillId="19" borderId="23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3" fontId="10" fillId="0" borderId="15" xfId="0" applyNumberFormat="1" applyFont="1" applyBorder="1" applyAlignment="1" applyProtection="1">
      <alignment horizontal="center" vertical="center" wrapText="1"/>
      <protection/>
    </xf>
    <xf numFmtId="3" fontId="11" fillId="19" borderId="16" xfId="0" applyNumberFormat="1" applyFont="1" applyFill="1" applyBorder="1" applyAlignment="1" applyProtection="1">
      <alignment horizontal="right" vertical="center" wrapText="1"/>
      <protection locked="0"/>
    </xf>
    <xf numFmtId="3" fontId="13" fillId="9" borderId="16" xfId="0" applyNumberFormat="1" applyFont="1" applyFill="1" applyBorder="1" applyAlignment="1" applyProtection="1">
      <alignment horizontal="right" vertical="center" wrapText="1"/>
      <protection/>
    </xf>
    <xf numFmtId="3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3" fontId="11" fillId="19" borderId="16" xfId="0" applyNumberFormat="1" applyFont="1" applyFill="1" applyBorder="1" applyAlignment="1" applyProtection="1">
      <alignment horizontal="right" vertical="center" wrapText="1"/>
      <protection/>
    </xf>
    <xf numFmtId="3" fontId="11" fillId="19" borderId="25" xfId="0" applyNumberFormat="1" applyFont="1" applyFill="1" applyBorder="1" applyAlignment="1" applyProtection="1">
      <alignment horizontal="right" vertical="center" wrapText="1"/>
      <protection/>
    </xf>
    <xf numFmtId="0" fontId="8" fillId="34" borderId="26" xfId="0" applyFont="1" applyFill="1" applyBorder="1" applyAlignment="1" applyProtection="1">
      <alignment vertical="center" wrapText="1"/>
      <protection locked="0"/>
    </xf>
    <xf numFmtId="0" fontId="8" fillId="34" borderId="27" xfId="0" applyFont="1" applyFill="1" applyBorder="1" applyAlignment="1" applyProtection="1">
      <alignment vertical="center" wrapText="1"/>
      <protection locked="0"/>
    </xf>
    <xf numFmtId="3" fontId="10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13" fillId="9" borderId="29" xfId="0" applyNumberFormat="1" applyFont="1" applyFill="1" applyBorder="1" applyAlignment="1" applyProtection="1">
      <alignment horizontal="right" vertical="center" wrapText="1"/>
      <protection/>
    </xf>
    <xf numFmtId="3" fontId="13" fillId="35" borderId="29" xfId="0" applyNumberFormat="1" applyFont="1" applyFill="1" applyBorder="1" applyAlignment="1" applyProtection="1">
      <alignment horizontal="center" vertical="center" wrapText="1"/>
      <protection/>
    </xf>
    <xf numFmtId="3" fontId="13" fillId="9" borderId="30" xfId="0" applyNumberFormat="1" applyFont="1" applyFill="1" applyBorder="1" applyAlignment="1" applyProtection="1">
      <alignment horizontal="right" vertical="center" wrapText="1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6" xfId="0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36" borderId="16" xfId="0" applyFont="1" applyFill="1" applyBorder="1" applyAlignment="1" applyProtection="1">
      <alignment vertical="center" wrapText="1"/>
      <protection/>
    </xf>
    <xf numFmtId="0" fontId="0" fillId="36" borderId="15" xfId="0" applyFill="1" applyBorder="1" applyAlignment="1">
      <alignment vertical="center" wrapText="1"/>
    </xf>
    <xf numFmtId="0" fontId="0" fillId="36" borderId="17" xfId="0" applyFill="1" applyBorder="1" applyAlignment="1">
      <alignment vertical="center" wrapText="1"/>
    </xf>
    <xf numFmtId="0" fontId="4" fillId="36" borderId="10" xfId="0" applyFont="1" applyFill="1" applyBorder="1" applyAlignment="1" applyProtection="1">
      <alignment vertical="center" wrapText="1"/>
      <protection/>
    </xf>
    <xf numFmtId="0" fontId="5" fillId="36" borderId="10" xfId="0" applyFont="1" applyFill="1" applyBorder="1" applyAlignment="1">
      <alignment vertical="center" wrapText="1"/>
    </xf>
    <xf numFmtId="0" fontId="2" fillId="37" borderId="16" xfId="0" applyFont="1" applyFill="1" applyBorder="1" applyAlignment="1" applyProtection="1">
      <alignment horizontal="center" vertical="center" wrapText="1"/>
      <protection/>
    </xf>
    <xf numFmtId="0" fontId="2" fillId="37" borderId="15" xfId="0" applyFont="1" applyFill="1" applyBorder="1" applyAlignment="1" applyProtection="1">
      <alignment horizontal="center" vertical="center" wrapText="1"/>
      <protection/>
    </xf>
    <xf numFmtId="0" fontId="3" fillId="37" borderId="15" xfId="0" applyFont="1" applyFill="1" applyBorder="1" applyAlignment="1">
      <alignment horizontal="center" wrapText="1"/>
    </xf>
    <xf numFmtId="0" fontId="3" fillId="37" borderId="17" xfId="0" applyFont="1" applyFill="1" applyBorder="1" applyAlignment="1">
      <alignment horizontal="center" wrapText="1"/>
    </xf>
    <xf numFmtId="0" fontId="4" fillId="33" borderId="10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10" fillId="33" borderId="16" xfId="0" applyFont="1" applyFill="1" applyBorder="1" applyAlignment="1" applyProtection="1">
      <alignment horizontal="left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10" fillId="33" borderId="17" xfId="0" applyFont="1" applyFill="1" applyBorder="1" applyAlignment="1" applyProtection="1">
      <alignment horizontal="left" vertical="center" wrapText="1"/>
      <protection/>
    </xf>
    <xf numFmtId="0" fontId="9" fillId="19" borderId="12" xfId="0" applyFont="1" applyFill="1" applyBorder="1" applyAlignment="1" applyProtection="1">
      <alignment horizontal="left" vertical="center" wrapText="1"/>
      <protection/>
    </xf>
    <xf numFmtId="0" fontId="9" fillId="19" borderId="15" xfId="0" applyFont="1" applyFill="1" applyBorder="1" applyAlignment="1" applyProtection="1">
      <alignment horizontal="left" vertical="center" wrapText="1"/>
      <protection/>
    </xf>
    <xf numFmtId="0" fontId="9" fillId="19" borderId="17" xfId="0" applyFont="1" applyFill="1" applyBorder="1" applyAlignment="1" applyProtection="1">
      <alignment horizontal="left" vertical="center" wrapText="1"/>
      <protection/>
    </xf>
    <xf numFmtId="0" fontId="9" fillId="19" borderId="16" xfId="0" applyFont="1" applyFill="1" applyBorder="1" applyAlignment="1" applyProtection="1">
      <alignment horizontal="left" vertical="center" wrapText="1"/>
      <protection/>
    </xf>
    <xf numFmtId="0" fontId="9" fillId="19" borderId="32" xfId="0" applyFont="1" applyFill="1" applyBorder="1" applyAlignment="1" applyProtection="1">
      <alignment horizontal="left" vertical="center" wrapText="1"/>
      <protection/>
    </xf>
    <xf numFmtId="0" fontId="9" fillId="19" borderId="25" xfId="0" applyFont="1" applyFill="1" applyBorder="1" applyAlignment="1" applyProtection="1">
      <alignment horizontal="left" vertical="center" wrapText="1"/>
      <protection/>
    </xf>
    <xf numFmtId="0" fontId="9" fillId="19" borderId="24" xfId="0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7" fillId="37" borderId="12" xfId="0" applyFont="1" applyFill="1" applyBorder="1" applyAlignment="1" applyProtection="1">
      <alignment horizontal="left" vertical="center" wrapText="1"/>
      <protection/>
    </xf>
    <xf numFmtId="0" fontId="7" fillId="37" borderId="15" xfId="0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left" vertical="center" wrapText="1"/>
      <protection/>
    </xf>
    <xf numFmtId="0" fontId="10" fillId="33" borderId="33" xfId="0" applyFont="1" applyFill="1" applyBorder="1" applyAlignment="1" applyProtection="1">
      <alignment horizontal="left" vertical="center" wrapText="1"/>
      <protection/>
    </xf>
    <xf numFmtId="0" fontId="10" fillId="33" borderId="20" xfId="0" applyFont="1" applyFill="1" applyBorder="1" applyAlignment="1" applyProtection="1">
      <alignment horizontal="left" vertical="center" wrapText="1"/>
      <protection/>
    </xf>
    <xf numFmtId="0" fontId="10" fillId="33" borderId="21" xfId="0" applyFont="1" applyFill="1" applyBorder="1" applyAlignment="1" applyProtection="1">
      <alignment horizontal="left" vertical="center" wrapText="1"/>
      <protection/>
    </xf>
    <xf numFmtId="0" fontId="12" fillId="33" borderId="10" xfId="0" applyFont="1" applyFill="1" applyBorder="1" applyAlignment="1" applyProtection="1">
      <alignment horizontal="left" vertical="center" wrapText="1" indent="5"/>
      <protection/>
    </xf>
    <xf numFmtId="0" fontId="12" fillId="33" borderId="14" xfId="0" applyFont="1" applyFill="1" applyBorder="1" applyAlignment="1" applyProtection="1">
      <alignment horizontal="left" vertical="center" wrapText="1" indent="5"/>
      <protection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7" fillId="7" borderId="34" xfId="0" applyFont="1" applyFill="1" applyBorder="1" applyAlignment="1" applyProtection="1">
      <alignment horizontal="center" vertical="center" wrapText="1"/>
      <protection/>
    </xf>
    <xf numFmtId="0" fontId="7" fillId="7" borderId="35" xfId="0" applyFont="1" applyFill="1" applyBorder="1" applyAlignment="1" applyProtection="1">
      <alignment horizontal="center" vertical="center" wrapText="1"/>
      <protection/>
    </xf>
    <xf numFmtId="0" fontId="7" fillId="7" borderId="36" xfId="0" applyFont="1" applyFill="1" applyBorder="1" applyAlignment="1" applyProtection="1">
      <alignment horizontal="center" vertical="center" wrapText="1"/>
      <protection/>
    </xf>
    <xf numFmtId="0" fontId="11" fillId="7" borderId="11" xfId="0" applyFont="1" applyFill="1" applyBorder="1" applyAlignment="1" applyProtection="1">
      <alignment horizontal="center" vertical="center" wrapText="1"/>
      <protection/>
    </xf>
    <xf numFmtId="0" fontId="11" fillId="7" borderId="10" xfId="0" applyFont="1" applyFill="1" applyBorder="1" applyAlignment="1" applyProtection="1">
      <alignment horizontal="center" vertical="center" wrapText="1"/>
      <protection/>
    </xf>
    <xf numFmtId="0" fontId="11" fillId="7" borderId="16" xfId="0" applyFont="1" applyFill="1" applyBorder="1" applyAlignment="1" applyProtection="1">
      <alignment horizontal="center" vertical="center" wrapText="1"/>
      <protection/>
    </xf>
    <xf numFmtId="0" fontId="11" fillId="7" borderId="37" xfId="0" applyFont="1" applyFill="1" applyBorder="1" applyAlignment="1" applyProtection="1">
      <alignment horizontal="center" vertical="center" wrapText="1"/>
      <protection/>
    </xf>
    <xf numFmtId="0" fontId="11" fillId="7" borderId="22" xfId="0" applyFont="1" applyFill="1" applyBorder="1" applyAlignment="1" applyProtection="1">
      <alignment horizontal="center" vertical="center" wrapText="1"/>
      <protection/>
    </xf>
    <xf numFmtId="0" fontId="11" fillId="7" borderId="19" xfId="0" applyFont="1" applyFill="1" applyBorder="1" applyAlignment="1" applyProtection="1">
      <alignment horizontal="center" vertical="center" wrapText="1"/>
      <protection/>
    </xf>
    <xf numFmtId="0" fontId="7" fillId="37" borderId="38" xfId="53" applyFont="1" applyFill="1" applyBorder="1" applyAlignment="1" applyProtection="1">
      <alignment horizontal="center" vertical="center" wrapText="1"/>
      <protection/>
    </xf>
    <xf numFmtId="0" fontId="7" fillId="37" borderId="39" xfId="53" applyFont="1" applyFill="1" applyBorder="1" applyAlignment="1" applyProtection="1">
      <alignment horizontal="center" vertical="center" wrapText="1"/>
      <protection/>
    </xf>
    <xf numFmtId="0" fontId="7" fillId="37" borderId="32" xfId="53" applyFont="1" applyFill="1" applyBorder="1" applyAlignment="1" applyProtection="1">
      <alignment horizontal="center" vertical="center" wrapText="1"/>
      <protection/>
    </xf>
    <xf numFmtId="0" fontId="7" fillId="37" borderId="25" xfId="53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7" fillId="33" borderId="12" xfId="53" applyFont="1" applyFill="1" applyBorder="1" applyAlignment="1" applyProtection="1">
      <alignment horizontal="left" vertical="center" wrapText="1"/>
      <protection/>
    </xf>
    <xf numFmtId="0" fontId="7" fillId="33" borderId="15" xfId="53" applyFont="1" applyFill="1" applyBorder="1" applyAlignment="1" applyProtection="1">
      <alignment horizontal="left" vertical="center" wrapText="1"/>
      <protection/>
    </xf>
    <xf numFmtId="0" fontId="7" fillId="33" borderId="17" xfId="53" applyFont="1" applyFill="1" applyBorder="1" applyAlignment="1" applyProtection="1">
      <alignment horizontal="left" vertical="center" wrapText="1"/>
      <protection/>
    </xf>
    <xf numFmtId="0" fontId="9" fillId="33" borderId="12" xfId="53" applyFont="1" applyFill="1" applyBorder="1" applyAlignment="1" applyProtection="1">
      <alignment horizontal="left" vertical="center" wrapText="1"/>
      <protection/>
    </xf>
    <xf numFmtId="0" fontId="9" fillId="33" borderId="15" xfId="53" applyFont="1" applyFill="1" applyBorder="1" applyAlignment="1" applyProtection="1">
      <alignment horizontal="left" vertical="center" wrapText="1"/>
      <protection/>
    </xf>
    <xf numFmtId="0" fontId="9" fillId="33" borderId="17" xfId="53" applyFont="1" applyFill="1" applyBorder="1" applyAlignment="1" applyProtection="1">
      <alignment horizontal="left" vertical="center" wrapText="1"/>
      <protection/>
    </xf>
    <xf numFmtId="0" fontId="7" fillId="37" borderId="32" xfId="0" applyFont="1" applyFill="1" applyBorder="1" applyAlignment="1" applyProtection="1">
      <alignment horizontal="left" vertical="center" wrapText="1"/>
      <protection/>
    </xf>
    <xf numFmtId="0" fontId="7" fillId="37" borderId="25" xfId="0" applyFont="1" applyFill="1" applyBorder="1" applyAlignment="1" applyProtection="1">
      <alignment horizontal="left" vertical="center" wrapText="1"/>
      <protection/>
    </xf>
    <xf numFmtId="0" fontId="9" fillId="37" borderId="12" xfId="0" applyFont="1" applyFill="1" applyBorder="1" applyAlignment="1" applyProtection="1">
      <alignment horizontal="center" vertical="center" wrapText="1"/>
      <protection/>
    </xf>
    <xf numFmtId="0" fontId="9" fillId="37" borderId="15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9" fillId="37" borderId="18" xfId="0" applyFont="1" applyFill="1" applyBorder="1" applyAlignment="1" applyProtection="1">
      <alignment horizontal="center" vertical="center" wrapText="1"/>
      <protection/>
    </xf>
    <xf numFmtId="0" fontId="9" fillId="37" borderId="0" xfId="0" applyFont="1" applyFill="1" applyBorder="1" applyAlignment="1" applyProtection="1">
      <alignment horizontal="center" vertical="center" wrapText="1"/>
      <protection/>
    </xf>
    <xf numFmtId="0" fontId="7" fillId="37" borderId="40" xfId="0" applyFont="1" applyFill="1" applyBorder="1" applyAlignment="1" applyProtection="1">
      <alignment vertical="center" wrapText="1"/>
      <protection/>
    </xf>
    <xf numFmtId="0" fontId="7" fillId="37" borderId="23" xfId="0" applyFont="1" applyFill="1" applyBorder="1" applyAlignment="1" applyProtection="1">
      <alignment vertical="center" wrapText="1"/>
      <protection/>
    </xf>
    <xf numFmtId="0" fontId="7" fillId="37" borderId="41" xfId="0" applyFont="1" applyFill="1" applyBorder="1" applyAlignment="1" applyProtection="1">
      <alignment vertical="center" wrapText="1"/>
      <protection/>
    </xf>
    <xf numFmtId="0" fontId="10" fillId="33" borderId="28" xfId="0" applyFont="1" applyFill="1" applyBorder="1" applyAlignment="1" applyProtection="1">
      <alignment horizontal="center" vertical="center" wrapText="1"/>
      <protection/>
    </xf>
    <xf numFmtId="0" fontId="10" fillId="33" borderId="42" xfId="0" applyFont="1" applyFill="1" applyBorder="1" applyAlignment="1" applyProtection="1">
      <alignment horizontal="center" vertical="center" wrapText="1"/>
      <protection/>
    </xf>
    <xf numFmtId="0" fontId="10" fillId="33" borderId="43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9" fillId="9" borderId="44" xfId="0" applyFont="1" applyFill="1" applyBorder="1" applyAlignment="1" applyProtection="1">
      <alignment horizontal="left" vertical="center" wrapText="1"/>
      <protection/>
    </xf>
    <xf numFmtId="0" fontId="9" fillId="9" borderId="45" xfId="0" applyFont="1" applyFill="1" applyBorder="1" applyAlignment="1" applyProtection="1">
      <alignment horizontal="left" vertical="center" wrapText="1"/>
      <protection/>
    </xf>
    <xf numFmtId="0" fontId="9" fillId="9" borderId="46" xfId="0" applyFont="1" applyFill="1" applyBorder="1" applyAlignment="1" applyProtection="1">
      <alignment horizontal="left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7" fillId="38" borderId="18" xfId="0" applyFont="1" applyFill="1" applyBorder="1" applyAlignment="1" applyProtection="1">
      <alignment horizontal="left" vertical="center" wrapText="1"/>
      <protection/>
    </xf>
    <xf numFmtId="0" fontId="7" fillId="38" borderId="0" xfId="0" applyFont="1" applyFill="1" applyBorder="1" applyAlignment="1" applyProtection="1">
      <alignment horizontal="left" vertical="center" wrapText="1"/>
      <protection/>
    </xf>
    <xf numFmtId="0" fontId="10" fillId="33" borderId="47" xfId="0" applyFont="1" applyFill="1" applyBorder="1" applyAlignment="1" applyProtection="1">
      <alignment horizontal="center" vertical="center" wrapText="1"/>
      <protection/>
    </xf>
    <xf numFmtId="0" fontId="10" fillId="33" borderId="41" xfId="0" applyFont="1" applyFill="1" applyBorder="1" applyAlignment="1" applyProtection="1">
      <alignment horizontal="center" vertical="center" wrapText="1"/>
      <protection/>
    </xf>
    <xf numFmtId="0" fontId="10" fillId="33" borderId="25" xfId="0" applyFont="1" applyFill="1" applyBorder="1" applyAlignment="1" applyProtection="1">
      <alignment horizontal="center" vertical="center" wrapText="1"/>
      <protection/>
    </xf>
    <xf numFmtId="0" fontId="10" fillId="33" borderId="24" xfId="0" applyFont="1" applyFill="1" applyBorder="1" applyAlignment="1" applyProtection="1">
      <alignment horizontal="center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10" fillId="33" borderId="20" xfId="0" applyFont="1" applyFill="1" applyBorder="1" applyAlignment="1" applyProtection="1">
      <alignment horizontal="center" vertical="center" wrapText="1"/>
      <protection/>
    </xf>
    <xf numFmtId="0" fontId="12" fillId="33" borderId="16" xfId="0" applyFont="1" applyFill="1" applyBorder="1" applyAlignment="1" applyProtection="1">
      <alignment horizontal="left" vertical="center" wrapText="1" indent="10"/>
      <protection/>
    </xf>
    <xf numFmtId="0" fontId="12" fillId="33" borderId="15" xfId="0" applyFont="1" applyFill="1" applyBorder="1" applyAlignment="1" applyProtection="1">
      <alignment horizontal="left" vertical="center" wrapText="1" indent="10"/>
      <protection/>
    </xf>
    <xf numFmtId="0" fontId="12" fillId="33" borderId="17" xfId="0" applyFont="1" applyFill="1" applyBorder="1" applyAlignment="1" applyProtection="1">
      <alignment horizontal="left" vertical="center" wrapText="1" indent="10"/>
      <protection/>
    </xf>
    <xf numFmtId="0" fontId="9" fillId="19" borderId="10" xfId="0" applyFont="1" applyFill="1" applyBorder="1" applyAlignment="1" applyProtection="1">
      <alignment horizontal="left" vertical="center" wrapText="1"/>
      <protection/>
    </xf>
    <xf numFmtId="0" fontId="9" fillId="9" borderId="16" xfId="0" applyFont="1" applyFill="1" applyBorder="1" applyAlignment="1" applyProtection="1">
      <alignment horizontal="left" vertical="center" wrapText="1"/>
      <protection/>
    </xf>
    <xf numFmtId="0" fontId="9" fillId="9" borderId="15" xfId="0" applyFont="1" applyFill="1" applyBorder="1" applyAlignment="1" applyProtection="1">
      <alignment horizontal="left" vertical="center" wrapText="1"/>
      <protection/>
    </xf>
    <xf numFmtId="0" fontId="9" fillId="9" borderId="17" xfId="0" applyFont="1" applyFill="1" applyBorder="1" applyAlignment="1" applyProtection="1">
      <alignment horizontal="left" vertical="center" wrapText="1"/>
      <protection/>
    </xf>
    <xf numFmtId="0" fontId="10" fillId="33" borderId="33" xfId="53" applyFont="1" applyFill="1" applyBorder="1" applyAlignment="1" applyProtection="1">
      <alignment horizontal="left" vertical="center" wrapText="1"/>
      <protection/>
    </xf>
    <xf numFmtId="0" fontId="10" fillId="33" borderId="20" xfId="53" applyFont="1" applyFill="1" applyBorder="1" applyAlignment="1" applyProtection="1">
      <alignment horizontal="left" vertical="center" wrapText="1"/>
      <protection/>
    </xf>
    <xf numFmtId="0" fontId="10" fillId="33" borderId="21" xfId="53" applyFont="1" applyFill="1" applyBorder="1" applyAlignment="1" applyProtection="1">
      <alignment horizontal="left" vertical="center" wrapText="1"/>
      <protection/>
    </xf>
    <xf numFmtId="0" fontId="12" fillId="33" borderId="16" xfId="0" applyFont="1" applyFill="1" applyBorder="1" applyAlignment="1" applyProtection="1">
      <alignment horizontal="center" vertical="center" wrapText="1"/>
      <protection/>
    </xf>
    <xf numFmtId="0" fontId="12" fillId="33" borderId="15" xfId="0" applyFont="1" applyFill="1" applyBorder="1" applyAlignment="1" applyProtection="1">
      <alignment horizontal="center" vertical="center" wrapText="1"/>
      <protection/>
    </xf>
    <xf numFmtId="0" fontId="12" fillId="33" borderId="17" xfId="0" applyFont="1" applyFill="1" applyBorder="1" applyAlignment="1" applyProtection="1">
      <alignment horizontal="center" vertical="center" wrapText="1"/>
      <protection/>
    </xf>
    <xf numFmtId="0" fontId="10" fillId="33" borderId="48" xfId="0" applyFont="1" applyFill="1" applyBorder="1" applyAlignment="1" applyProtection="1">
      <alignment horizontal="center" vertical="center" wrapText="1"/>
      <protection/>
    </xf>
    <xf numFmtId="0" fontId="10" fillId="33" borderId="32" xfId="0" applyFont="1" applyFill="1" applyBorder="1" applyAlignment="1" applyProtection="1">
      <alignment horizontal="center" vertical="center" wrapText="1"/>
      <protection/>
    </xf>
    <xf numFmtId="0" fontId="54" fillId="35" borderId="49" xfId="0" applyFont="1" applyFill="1" applyBorder="1" applyAlignment="1" applyProtection="1">
      <alignment horizontal="left" vertical="center" wrapText="1"/>
      <protection/>
    </xf>
    <xf numFmtId="0" fontId="10" fillId="35" borderId="50" xfId="0" applyFont="1" applyFill="1" applyBorder="1" applyAlignment="1" applyProtection="1">
      <alignment horizontal="left" vertical="center" wrapText="1"/>
      <protection/>
    </xf>
    <xf numFmtId="0" fontId="12" fillId="36" borderId="16" xfId="0" applyFont="1" applyFill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7" fillId="37" borderId="34" xfId="0" applyFont="1" applyFill="1" applyBorder="1" applyAlignment="1" applyProtection="1">
      <alignment horizontal="left" vertical="center" wrapText="1"/>
      <protection/>
    </xf>
    <xf numFmtId="0" fontId="7" fillId="37" borderId="35" xfId="0" applyFont="1" applyFill="1" applyBorder="1" applyAlignment="1" applyProtection="1">
      <alignment horizontal="left" vertical="center" wrapText="1"/>
      <protection/>
    </xf>
    <xf numFmtId="0" fontId="7" fillId="37" borderId="23" xfId="0" applyFont="1" applyFill="1" applyBorder="1" applyAlignment="1" applyProtection="1">
      <alignment horizontal="left" vertical="center" wrapText="1"/>
      <protection/>
    </xf>
    <xf numFmtId="0" fontId="7" fillId="37" borderId="41" xfId="0" applyFont="1" applyFill="1" applyBorder="1" applyAlignment="1" applyProtection="1">
      <alignment horizontal="left" vertical="center" wrapText="1"/>
      <protection/>
    </xf>
    <xf numFmtId="0" fontId="10" fillId="33" borderId="12" xfId="53" applyFont="1" applyFill="1" applyBorder="1" applyAlignment="1" applyProtection="1">
      <alignment horizontal="left" vertical="center" wrapText="1"/>
      <protection/>
    </xf>
    <xf numFmtId="0" fontId="10" fillId="33" borderId="15" xfId="53" applyFont="1" applyFill="1" applyBorder="1" applyAlignment="1" applyProtection="1">
      <alignment horizontal="left" vertical="center" wrapText="1"/>
      <protection/>
    </xf>
    <xf numFmtId="49" fontId="10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16" xfId="53" applyNumberFormat="1" applyFont="1" applyFill="1" applyBorder="1" applyAlignment="1" applyProtection="1">
      <alignment horizontal="center" vertical="center" wrapText="1"/>
      <protection locked="0"/>
    </xf>
    <xf numFmtId="0" fontId="10" fillId="33" borderId="17" xfId="53" applyFont="1" applyFill="1" applyBorder="1" applyAlignment="1" applyProtection="1">
      <alignment horizontal="left" vertical="center" wrapText="1"/>
      <protection/>
    </xf>
    <xf numFmtId="49" fontId="15" fillId="0" borderId="10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6" xfId="42" applyNumberFormat="1" applyFont="1" applyFill="1" applyBorder="1" applyAlignment="1" applyProtection="1">
      <alignment horizontal="center" vertical="center" wrapText="1"/>
      <protection locked="0"/>
    </xf>
    <xf numFmtId="0" fontId="7" fillId="37" borderId="37" xfId="0" applyFont="1" applyFill="1" applyBorder="1" applyAlignment="1" applyProtection="1">
      <alignment horizontal="center" vertical="center" wrapText="1"/>
      <protection/>
    </xf>
    <xf numFmtId="0" fontId="7" fillId="37" borderId="22" xfId="0" applyFont="1" applyFill="1" applyBorder="1" applyAlignment="1" applyProtection="1">
      <alignment horizontal="center" vertical="center" wrapText="1"/>
      <protection/>
    </xf>
    <xf numFmtId="0" fontId="7" fillId="37" borderId="19" xfId="0" applyFont="1" applyFill="1" applyBorder="1" applyAlignment="1" applyProtection="1">
      <alignment horizontal="center" vertical="center" wrapText="1"/>
      <protection/>
    </xf>
    <xf numFmtId="0" fontId="12" fillId="33" borderId="12" xfId="53" applyFont="1" applyFill="1" applyBorder="1" applyAlignment="1" applyProtection="1">
      <alignment horizontal="left" vertical="center" wrapText="1"/>
      <protection/>
    </xf>
    <xf numFmtId="0" fontId="12" fillId="33" borderId="15" xfId="53" applyFont="1" applyFill="1" applyBorder="1" applyAlignment="1" applyProtection="1">
      <alignment horizontal="left" vertical="center" wrapText="1"/>
      <protection/>
    </xf>
    <xf numFmtId="0" fontId="12" fillId="33" borderId="17" xfId="53" applyFont="1" applyFill="1" applyBorder="1" applyAlignment="1" applyProtection="1">
      <alignment horizontal="left" vertical="center" wrapText="1"/>
      <protection/>
    </xf>
    <xf numFmtId="0" fontId="6" fillId="34" borderId="51" xfId="0" applyFont="1" applyFill="1" applyBorder="1" applyAlignment="1" applyProtection="1">
      <alignment horizontal="center" vertical="center" wrapText="1"/>
      <protection/>
    </xf>
    <xf numFmtId="0" fontId="6" fillId="34" borderId="52" xfId="0" applyFont="1" applyFill="1" applyBorder="1" applyAlignment="1" applyProtection="1">
      <alignment horizontal="center" vertical="center" wrapText="1"/>
      <protection/>
    </xf>
    <xf numFmtId="0" fontId="10" fillId="37" borderId="11" xfId="53" applyFont="1" applyFill="1" applyBorder="1" applyAlignment="1" applyProtection="1">
      <alignment horizontal="center" vertical="center" wrapText="1"/>
      <protection/>
    </xf>
    <xf numFmtId="0" fontId="10" fillId="37" borderId="10" xfId="53" applyFont="1" applyFill="1" applyBorder="1" applyAlignment="1" applyProtection="1">
      <alignment horizontal="center" vertical="center" wrapText="1"/>
      <protection/>
    </xf>
    <xf numFmtId="0" fontId="10" fillId="37" borderId="16" xfId="53" applyFont="1" applyFill="1" applyBorder="1" applyAlignment="1" applyProtection="1">
      <alignment horizontal="center" vertical="center" wrapText="1"/>
      <protection/>
    </xf>
    <xf numFmtId="0" fontId="12" fillId="33" borderId="15" xfId="0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anketa_оригина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70" zoomScaleNormal="70" zoomScalePageLayoutView="0" workbookViewId="0" topLeftCell="A1">
      <selection activeCell="A1" sqref="A1:M10"/>
    </sheetView>
  </sheetViews>
  <sheetFormatPr defaultColWidth="9.140625" defaultRowHeight="15"/>
  <sheetData>
    <row r="1" spans="1:16" ht="20.25">
      <c r="A1" s="58" t="s">
        <v>0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  <c r="N1" s="1"/>
      <c r="O1" s="1"/>
      <c r="P1" s="1"/>
    </row>
    <row r="2" spans="1:15" ht="18">
      <c r="A2" s="62" t="s">
        <v>1</v>
      </c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1"/>
      <c r="O2" s="1"/>
    </row>
    <row r="3" spans="1:15" ht="18">
      <c r="A3" s="62" t="s">
        <v>2</v>
      </c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1"/>
      <c r="O3" s="1"/>
    </row>
    <row r="4" spans="1:15" ht="38.25" customHeight="1">
      <c r="A4" s="62" t="s">
        <v>100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1"/>
      <c r="O4" s="1"/>
    </row>
    <row r="5" spans="1:15" ht="45.75" customHeight="1">
      <c r="A5" s="62" t="s">
        <v>3</v>
      </c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1"/>
      <c r="O5" s="1"/>
    </row>
    <row r="6" spans="1:15" ht="41.25" customHeight="1">
      <c r="A6" s="62" t="s">
        <v>163</v>
      </c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1"/>
      <c r="O6" s="1"/>
    </row>
    <row r="7" spans="1:15" ht="42.75" customHeight="1">
      <c r="A7" s="50" t="s">
        <v>164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  <c r="N7" s="1"/>
      <c r="O7" s="1"/>
    </row>
    <row r="8" spans="1:15" ht="21.75" customHeight="1">
      <c r="A8" s="50" t="s">
        <v>108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  <c r="N8" s="1"/>
      <c r="O8" s="1"/>
    </row>
    <row r="9" spans="1:15" ht="72.75" customHeight="1">
      <c r="A9" s="53" t="s">
        <v>118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5"/>
      <c r="N9" s="1"/>
      <c r="O9" s="1"/>
    </row>
    <row r="10" spans="1:15" ht="44.25" customHeight="1">
      <c r="A10" s="56" t="s">
        <v>165</v>
      </c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1"/>
      <c r="O10" s="1"/>
    </row>
  </sheetData>
  <sheetProtection password="D67B" sheet="1" selectLockedCells="1" selectUnlockedCells="1"/>
  <mergeCells count="10">
    <mergeCell ref="A7:M7"/>
    <mergeCell ref="A9:M9"/>
    <mergeCell ref="A10:M10"/>
    <mergeCell ref="A8:M8"/>
    <mergeCell ref="A1:M1"/>
    <mergeCell ref="A2:M2"/>
    <mergeCell ref="A3:M3"/>
    <mergeCell ref="A4:M4"/>
    <mergeCell ref="A5:M5"/>
    <mergeCell ref="A6:M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9"/>
  <sheetViews>
    <sheetView zoomScale="70" zoomScaleNormal="70" zoomScalePageLayoutView="0" workbookViewId="0" topLeftCell="A1">
      <selection activeCell="A1" sqref="A1:J1"/>
    </sheetView>
  </sheetViews>
  <sheetFormatPr defaultColWidth="9.140625" defaultRowHeight="15"/>
  <cols>
    <col min="1" max="1" width="4.00390625" style="0" bestFit="1" customWidth="1"/>
    <col min="2" max="2" width="94.00390625" style="0" customWidth="1"/>
    <col min="3" max="3" width="17.421875" style="0" customWidth="1"/>
    <col min="4" max="6" width="17.7109375" style="0" customWidth="1"/>
    <col min="7" max="7" width="16.28125" style="0" customWidth="1"/>
    <col min="8" max="8" width="16.7109375" style="0" customWidth="1"/>
    <col min="9" max="9" width="16.8515625" style="0" customWidth="1"/>
    <col min="10" max="10" width="17.421875" style="0" customWidth="1"/>
    <col min="11" max="11" width="34.00390625" style="0" customWidth="1"/>
    <col min="12" max="12" width="50.7109375" style="0" customWidth="1"/>
    <col min="13" max="13" width="47.8515625" style="0" customWidth="1"/>
    <col min="19" max="19" width="10.28125" style="0" bestFit="1" customWidth="1"/>
    <col min="21" max="21" width="11.421875" style="0" bestFit="1" customWidth="1"/>
  </cols>
  <sheetData>
    <row r="1" spans="1:14" ht="20.25" customHeight="1">
      <c r="A1" s="95" t="s">
        <v>119</v>
      </c>
      <c r="B1" s="96"/>
      <c r="C1" s="96"/>
      <c r="D1" s="96"/>
      <c r="E1" s="96"/>
      <c r="F1" s="96"/>
      <c r="G1" s="96"/>
      <c r="H1" s="96"/>
      <c r="I1" s="96"/>
      <c r="J1" s="96"/>
      <c r="K1" s="170" t="s">
        <v>4</v>
      </c>
      <c r="L1" s="47"/>
      <c r="M1" s="46"/>
      <c r="N1" s="1"/>
    </row>
    <row r="2" spans="1:17" ht="20.25" customHeight="1">
      <c r="A2" s="97" t="s">
        <v>5</v>
      </c>
      <c r="B2" s="98"/>
      <c r="C2" s="98"/>
      <c r="D2" s="98"/>
      <c r="E2" s="98"/>
      <c r="F2" s="98"/>
      <c r="G2" s="98"/>
      <c r="H2" s="98"/>
      <c r="I2" s="98"/>
      <c r="J2" s="98"/>
      <c r="K2" s="171"/>
      <c r="L2" s="47"/>
      <c r="M2" s="46"/>
      <c r="N2" s="1"/>
      <c r="Q2" s="1"/>
    </row>
    <row r="3" spans="1:16" ht="18" customHeight="1">
      <c r="A3" s="101" t="s">
        <v>6</v>
      </c>
      <c r="B3" s="102"/>
      <c r="C3" s="103"/>
      <c r="D3" s="99"/>
      <c r="E3" s="100"/>
      <c r="F3" s="100"/>
      <c r="G3" s="100"/>
      <c r="H3" s="100"/>
      <c r="I3" s="100"/>
      <c r="J3" s="100"/>
      <c r="K3" s="38"/>
      <c r="L3" s="47"/>
      <c r="M3" s="46"/>
      <c r="N3" s="1"/>
      <c r="P3" s="1"/>
    </row>
    <row r="4" spans="1:16" ht="15.75" customHeight="1">
      <c r="A4" s="104" t="s">
        <v>120</v>
      </c>
      <c r="B4" s="105"/>
      <c r="C4" s="106"/>
      <c r="D4" s="99"/>
      <c r="E4" s="100"/>
      <c r="F4" s="100"/>
      <c r="G4" s="100"/>
      <c r="H4" s="100"/>
      <c r="I4" s="100"/>
      <c r="J4" s="100"/>
      <c r="K4" s="38"/>
      <c r="L4" s="47"/>
      <c r="M4" s="46"/>
      <c r="N4" s="1"/>
      <c r="P4" s="1"/>
    </row>
    <row r="5" spans="1:16" ht="33.75" customHeight="1">
      <c r="A5" s="172" t="s">
        <v>7</v>
      </c>
      <c r="B5" s="173"/>
      <c r="C5" s="173"/>
      <c r="D5" s="173"/>
      <c r="E5" s="173"/>
      <c r="F5" s="173"/>
      <c r="G5" s="173"/>
      <c r="H5" s="173"/>
      <c r="I5" s="173"/>
      <c r="J5" s="174"/>
      <c r="K5" s="38"/>
      <c r="L5" s="47"/>
      <c r="M5" s="46"/>
      <c r="N5" s="1"/>
      <c r="P5" s="1"/>
    </row>
    <row r="6" spans="1:16" ht="36" customHeight="1" thickBot="1">
      <c r="A6" s="141" t="s">
        <v>121</v>
      </c>
      <c r="B6" s="142"/>
      <c r="C6" s="143"/>
      <c r="D6" s="84"/>
      <c r="E6" s="84"/>
      <c r="F6" s="84"/>
      <c r="G6" s="84"/>
      <c r="H6" s="84"/>
      <c r="I6" s="84"/>
      <c r="J6" s="85"/>
      <c r="K6" s="38"/>
      <c r="L6" s="47"/>
      <c r="M6" s="46"/>
      <c r="N6" s="1"/>
      <c r="P6" s="1"/>
    </row>
    <row r="7" spans="1:14" ht="18">
      <c r="A7" s="86" t="s">
        <v>8</v>
      </c>
      <c r="B7" s="87"/>
      <c r="C7" s="87"/>
      <c r="D7" s="87"/>
      <c r="E7" s="87"/>
      <c r="F7" s="87"/>
      <c r="G7" s="87"/>
      <c r="H7" s="87"/>
      <c r="I7" s="87"/>
      <c r="J7" s="88"/>
      <c r="K7" s="38"/>
      <c r="L7" s="47"/>
      <c r="M7" s="46"/>
      <c r="N7" s="1"/>
    </row>
    <row r="8" spans="1:16" ht="45.75" customHeight="1">
      <c r="A8" s="89" t="s">
        <v>9</v>
      </c>
      <c r="B8" s="90"/>
      <c r="C8" s="90"/>
      <c r="D8" s="90"/>
      <c r="E8" s="90"/>
      <c r="F8" s="90"/>
      <c r="G8" s="90"/>
      <c r="H8" s="90"/>
      <c r="I8" s="90"/>
      <c r="J8" s="91"/>
      <c r="K8" s="38"/>
      <c r="L8" s="47"/>
      <c r="M8" s="46"/>
      <c r="N8" s="1"/>
      <c r="P8" s="1"/>
    </row>
    <row r="9" spans="1:16" ht="45" customHeight="1" thickBot="1">
      <c r="A9" s="92" t="s">
        <v>10</v>
      </c>
      <c r="B9" s="93"/>
      <c r="C9" s="93"/>
      <c r="D9" s="93"/>
      <c r="E9" s="93"/>
      <c r="F9" s="93"/>
      <c r="G9" s="93"/>
      <c r="H9" s="93"/>
      <c r="I9" s="93"/>
      <c r="J9" s="94"/>
      <c r="K9" s="38"/>
      <c r="L9" s="47"/>
      <c r="M9" s="47"/>
      <c r="N9" s="1"/>
      <c r="O9" s="1"/>
      <c r="P9" s="1"/>
    </row>
    <row r="10" spans="1:14" ht="18">
      <c r="A10" s="107" t="s">
        <v>11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38"/>
      <c r="L10" s="47"/>
      <c r="M10" s="46"/>
      <c r="N10" s="1"/>
    </row>
    <row r="11" spans="1:15" ht="45" customHeight="1">
      <c r="A11" s="147" t="s">
        <v>12</v>
      </c>
      <c r="B11" s="119"/>
      <c r="C11" s="119"/>
      <c r="D11" s="119"/>
      <c r="E11" s="119"/>
      <c r="F11" s="128"/>
      <c r="G11" s="111" t="s">
        <v>13</v>
      </c>
      <c r="H11" s="112"/>
      <c r="I11" s="111" t="s">
        <v>14</v>
      </c>
      <c r="J11" s="125"/>
      <c r="K11" s="38"/>
      <c r="L11" s="47"/>
      <c r="M11" s="47"/>
      <c r="N11" s="1"/>
      <c r="O11" s="1"/>
    </row>
    <row r="12" spans="1:15" ht="15">
      <c r="A12" s="148"/>
      <c r="B12" s="130"/>
      <c r="C12" s="130"/>
      <c r="D12" s="130"/>
      <c r="E12" s="130"/>
      <c r="F12" s="131"/>
      <c r="G12" s="2">
        <v>2015</v>
      </c>
      <c r="H12" s="2">
        <v>2014</v>
      </c>
      <c r="I12" s="2">
        <v>2015</v>
      </c>
      <c r="J12" s="15">
        <v>2014</v>
      </c>
      <c r="K12" s="38"/>
      <c r="L12" s="47"/>
      <c r="M12" s="47"/>
      <c r="N12" s="1"/>
      <c r="O12" s="1"/>
    </row>
    <row r="13" spans="1:15" ht="15.75">
      <c r="A13" s="109" t="s">
        <v>15</v>
      </c>
      <c r="B13" s="110"/>
      <c r="C13" s="110"/>
      <c r="D13" s="110"/>
      <c r="E13" s="110"/>
      <c r="F13" s="110"/>
      <c r="G13" s="110"/>
      <c r="H13" s="110"/>
      <c r="I13" s="110"/>
      <c r="J13" s="110"/>
      <c r="K13" s="38"/>
      <c r="L13" s="47"/>
      <c r="M13" s="47"/>
      <c r="N13" s="1"/>
      <c r="O13" s="1"/>
    </row>
    <row r="14" spans="1:14" ht="15">
      <c r="A14" s="3">
        <v>1</v>
      </c>
      <c r="B14" s="64" t="s">
        <v>16</v>
      </c>
      <c r="C14" s="65"/>
      <c r="D14" s="65"/>
      <c r="E14" s="65"/>
      <c r="F14" s="66"/>
      <c r="G14" s="9"/>
      <c r="H14" s="9"/>
      <c r="I14" s="9"/>
      <c r="J14" s="31" t="s">
        <v>28</v>
      </c>
      <c r="K14" s="38"/>
      <c r="L14" s="47"/>
      <c r="M14" s="46"/>
      <c r="N14" s="1"/>
    </row>
    <row r="15" spans="1:14" ht="15">
      <c r="A15" s="4"/>
      <c r="B15" s="175" t="s">
        <v>17</v>
      </c>
      <c r="C15" s="175"/>
      <c r="D15" s="175"/>
      <c r="E15" s="175"/>
      <c r="F15" s="176"/>
      <c r="G15" s="9"/>
      <c r="H15" s="9"/>
      <c r="I15" s="9"/>
      <c r="J15" s="31" t="s">
        <v>28</v>
      </c>
      <c r="K15" s="38"/>
      <c r="L15" s="47"/>
      <c r="M15" s="46"/>
      <c r="N15" s="1"/>
    </row>
    <row r="16" spans="1:21" ht="15">
      <c r="A16" s="4"/>
      <c r="B16" s="175" t="s">
        <v>18</v>
      </c>
      <c r="C16" s="175"/>
      <c r="D16" s="175"/>
      <c r="E16" s="175"/>
      <c r="F16" s="176"/>
      <c r="G16" s="9"/>
      <c r="H16" s="9"/>
      <c r="I16" s="9"/>
      <c r="J16" s="31" t="s">
        <v>28</v>
      </c>
      <c r="K16" s="38"/>
      <c r="L16" s="47"/>
      <c r="M16" s="46"/>
      <c r="N16" s="1"/>
      <c r="U16" s="13"/>
    </row>
    <row r="17" spans="1:21" ht="15">
      <c r="A17" s="4"/>
      <c r="B17" s="175" t="s">
        <v>19</v>
      </c>
      <c r="C17" s="175"/>
      <c r="D17" s="175"/>
      <c r="E17" s="175"/>
      <c r="F17" s="176"/>
      <c r="G17" s="9"/>
      <c r="H17" s="9"/>
      <c r="I17" s="9"/>
      <c r="J17" s="31" t="s">
        <v>28</v>
      </c>
      <c r="K17" s="38"/>
      <c r="L17" s="47"/>
      <c r="M17" s="46"/>
      <c r="N17" s="1"/>
      <c r="U17" s="13"/>
    </row>
    <row r="18" spans="1:21" ht="15" customHeight="1">
      <c r="A18" s="3">
        <v>2</v>
      </c>
      <c r="B18" s="64" t="s">
        <v>20</v>
      </c>
      <c r="C18" s="65"/>
      <c r="D18" s="65"/>
      <c r="E18" s="65"/>
      <c r="F18" s="66"/>
      <c r="G18" s="9"/>
      <c r="H18" s="9"/>
      <c r="I18" s="9"/>
      <c r="J18" s="31" t="s">
        <v>28</v>
      </c>
      <c r="K18" s="38"/>
      <c r="L18" s="47"/>
      <c r="M18" s="46"/>
      <c r="N18" s="1"/>
      <c r="U18" s="13"/>
    </row>
    <row r="19" spans="1:21" ht="15">
      <c r="A19" s="4"/>
      <c r="B19" s="175" t="s">
        <v>21</v>
      </c>
      <c r="C19" s="175"/>
      <c r="D19" s="175"/>
      <c r="E19" s="175"/>
      <c r="F19" s="176"/>
      <c r="G19" s="9"/>
      <c r="H19" s="9"/>
      <c r="I19" s="9"/>
      <c r="J19" s="31" t="s">
        <v>28</v>
      </c>
      <c r="K19" s="38"/>
      <c r="L19" s="47"/>
      <c r="M19" s="46"/>
      <c r="N19" s="1"/>
      <c r="U19" s="13"/>
    </row>
    <row r="20" spans="1:14" ht="15">
      <c r="A20" s="4"/>
      <c r="B20" s="175" t="s">
        <v>22</v>
      </c>
      <c r="C20" s="175"/>
      <c r="D20" s="175"/>
      <c r="E20" s="175"/>
      <c r="F20" s="176"/>
      <c r="G20" s="9"/>
      <c r="H20" s="9"/>
      <c r="I20" s="9"/>
      <c r="J20" s="31" t="s">
        <v>28</v>
      </c>
      <c r="K20" s="38"/>
      <c r="L20" s="47"/>
      <c r="M20" s="46"/>
      <c r="N20" s="1"/>
    </row>
    <row r="21" spans="1:14" ht="15">
      <c r="A21" s="4"/>
      <c r="B21" s="175" t="s">
        <v>23</v>
      </c>
      <c r="C21" s="175"/>
      <c r="D21" s="175"/>
      <c r="E21" s="175"/>
      <c r="F21" s="176"/>
      <c r="G21" s="9"/>
      <c r="H21" s="9"/>
      <c r="I21" s="9"/>
      <c r="J21" s="31" t="s">
        <v>28</v>
      </c>
      <c r="K21" s="38"/>
      <c r="L21" s="47"/>
      <c r="M21" s="46"/>
      <c r="N21" s="1"/>
    </row>
    <row r="22" spans="1:14" ht="15">
      <c r="A22" s="4"/>
      <c r="B22" s="175" t="s">
        <v>24</v>
      </c>
      <c r="C22" s="175"/>
      <c r="D22" s="175"/>
      <c r="E22" s="175"/>
      <c r="F22" s="176"/>
      <c r="G22" s="9"/>
      <c r="H22" s="9"/>
      <c r="I22" s="9"/>
      <c r="J22" s="31" t="s">
        <v>28</v>
      </c>
      <c r="K22" s="38"/>
      <c r="L22" s="47"/>
      <c r="M22" s="46"/>
      <c r="N22" s="1"/>
    </row>
    <row r="23" spans="1:14" ht="15">
      <c r="A23" s="3">
        <v>3</v>
      </c>
      <c r="B23" s="64" t="s">
        <v>25</v>
      </c>
      <c r="C23" s="65"/>
      <c r="D23" s="65"/>
      <c r="E23" s="65"/>
      <c r="F23" s="66"/>
      <c r="G23" s="9"/>
      <c r="H23" s="9"/>
      <c r="I23" s="9"/>
      <c r="J23" s="31" t="s">
        <v>28</v>
      </c>
      <c r="K23" s="38"/>
      <c r="L23" s="47"/>
      <c r="M23" s="46"/>
      <c r="N23" s="1"/>
    </row>
    <row r="24" spans="1:14" ht="15">
      <c r="A24" s="3">
        <v>4</v>
      </c>
      <c r="B24" s="64" t="s">
        <v>26</v>
      </c>
      <c r="C24" s="65"/>
      <c r="D24" s="65"/>
      <c r="E24" s="65"/>
      <c r="F24" s="66"/>
      <c r="G24" s="9"/>
      <c r="H24" s="9"/>
      <c r="I24" s="9"/>
      <c r="J24" s="31" t="s">
        <v>28</v>
      </c>
      <c r="K24" s="38"/>
      <c r="L24" s="47"/>
      <c r="M24" s="47"/>
      <c r="N24" s="1"/>
    </row>
    <row r="25" spans="1:14" ht="18" customHeight="1">
      <c r="A25" s="67" t="s">
        <v>27</v>
      </c>
      <c r="B25" s="68"/>
      <c r="C25" s="68"/>
      <c r="D25" s="68"/>
      <c r="E25" s="68"/>
      <c r="F25" s="69"/>
      <c r="G25" s="11">
        <f>G14+G18+G23+G24</f>
        <v>0</v>
      </c>
      <c r="H25" s="11">
        <f>H14+H18+H23+H24</f>
        <v>0</v>
      </c>
      <c r="I25" s="11">
        <f>I14+I18+I23+I24</f>
        <v>0</v>
      </c>
      <c r="J25" s="32"/>
      <c r="K25" s="38"/>
      <c r="L25" s="47"/>
      <c r="M25" s="47"/>
      <c r="N25" s="1"/>
    </row>
    <row r="26" spans="1:14" ht="18" customHeight="1">
      <c r="A26" s="64" t="s">
        <v>122</v>
      </c>
      <c r="B26" s="65"/>
      <c r="C26" s="65"/>
      <c r="D26" s="65"/>
      <c r="E26" s="65"/>
      <c r="F26" s="65"/>
      <c r="G26" s="48"/>
      <c r="H26" s="48"/>
      <c r="I26" s="16" t="s">
        <v>28</v>
      </c>
      <c r="J26" s="45" t="s">
        <v>28</v>
      </c>
      <c r="K26" s="38"/>
      <c r="L26" s="47">
        <f>IF(G26&gt;G25,"Значение по рознице за 2015 г. больше значения итого","")</f>
      </c>
      <c r="M26" s="47">
        <f>IF(H26&gt;H25,"Значение по рознице за 2014 г. больше значения итого","")</f>
      </c>
      <c r="N26" s="1"/>
    </row>
    <row r="27" spans="1:14" ht="15.75">
      <c r="A27" s="109" t="s">
        <v>29</v>
      </c>
      <c r="B27" s="110"/>
      <c r="C27" s="110"/>
      <c r="D27" s="110"/>
      <c r="E27" s="110"/>
      <c r="F27" s="110"/>
      <c r="G27" s="110"/>
      <c r="H27" s="110"/>
      <c r="I27" s="110"/>
      <c r="J27" s="110"/>
      <c r="K27" s="38"/>
      <c r="L27" s="47"/>
      <c r="M27" s="47"/>
      <c r="N27" s="1"/>
    </row>
    <row r="28" spans="1:15" ht="15">
      <c r="A28" s="77" t="s">
        <v>12</v>
      </c>
      <c r="B28" s="77"/>
      <c r="C28" s="77"/>
      <c r="D28" s="77"/>
      <c r="E28" s="77" t="s">
        <v>13</v>
      </c>
      <c r="F28" s="77"/>
      <c r="G28" s="77"/>
      <c r="H28" s="77"/>
      <c r="I28" s="118" t="s">
        <v>14</v>
      </c>
      <c r="J28" s="119"/>
      <c r="K28" s="38"/>
      <c r="L28" s="47"/>
      <c r="M28" s="47"/>
      <c r="N28" s="1"/>
      <c r="O28" s="1"/>
    </row>
    <row r="29" spans="1:15" ht="35.25" customHeight="1">
      <c r="A29" s="77"/>
      <c r="B29" s="77"/>
      <c r="C29" s="77"/>
      <c r="D29" s="77"/>
      <c r="E29" s="77" t="s">
        <v>30</v>
      </c>
      <c r="F29" s="77"/>
      <c r="G29" s="111" t="s">
        <v>122</v>
      </c>
      <c r="H29" s="112"/>
      <c r="I29" s="129"/>
      <c r="J29" s="130"/>
      <c r="K29" s="38"/>
      <c r="L29" s="47"/>
      <c r="M29" s="47"/>
      <c r="N29" s="1"/>
      <c r="O29" s="1"/>
    </row>
    <row r="30" spans="1:15" ht="15">
      <c r="A30" s="77"/>
      <c r="B30" s="77"/>
      <c r="C30" s="77"/>
      <c r="D30" s="77"/>
      <c r="E30" s="2">
        <v>2015</v>
      </c>
      <c r="F30" s="2">
        <v>2014</v>
      </c>
      <c r="G30" s="2">
        <v>2015</v>
      </c>
      <c r="H30" s="2">
        <v>2014</v>
      </c>
      <c r="I30" s="2">
        <v>2015</v>
      </c>
      <c r="J30" s="15">
        <v>2014</v>
      </c>
      <c r="K30" s="38"/>
      <c r="L30" s="47"/>
      <c r="M30" s="47"/>
      <c r="N30" s="1"/>
      <c r="O30" s="1"/>
    </row>
    <row r="31" spans="1:15" ht="15">
      <c r="A31" s="5">
        <v>1</v>
      </c>
      <c r="B31" s="64" t="s">
        <v>31</v>
      </c>
      <c r="C31" s="65"/>
      <c r="D31" s="66"/>
      <c r="E31" s="9"/>
      <c r="F31" s="9"/>
      <c r="G31" s="9"/>
      <c r="H31" s="9"/>
      <c r="I31" s="9"/>
      <c r="J31" s="44" t="s">
        <v>28</v>
      </c>
      <c r="K31" s="38"/>
      <c r="L31" s="47">
        <f aca="true" t="shared" si="0" ref="L31:L38">IF(G31&gt;E31,"Значение по рознице за 2015 г. больше значения итого","")</f>
      </c>
      <c r="M31" s="47">
        <f aca="true" t="shared" si="1" ref="M31:M38">IF(H31&gt;F31,"Значение по рознице за 2014 г. больше значения итого","")</f>
      </c>
      <c r="N31" s="1"/>
      <c r="O31" s="1"/>
    </row>
    <row r="32" spans="1:15" ht="15">
      <c r="A32" s="5">
        <v>2</v>
      </c>
      <c r="B32" s="64" t="s">
        <v>32</v>
      </c>
      <c r="C32" s="65"/>
      <c r="D32" s="66"/>
      <c r="E32" s="9"/>
      <c r="F32" s="9"/>
      <c r="G32" s="9"/>
      <c r="H32" s="9"/>
      <c r="I32" s="9"/>
      <c r="J32" s="44" t="s">
        <v>28</v>
      </c>
      <c r="K32" s="38"/>
      <c r="L32" s="47">
        <f t="shared" si="0"/>
      </c>
      <c r="M32" s="47">
        <f t="shared" si="1"/>
      </c>
      <c r="N32" s="1"/>
      <c r="O32" s="1"/>
    </row>
    <row r="33" spans="1:15" ht="15">
      <c r="A33" s="5">
        <v>3</v>
      </c>
      <c r="B33" s="64" t="s">
        <v>33</v>
      </c>
      <c r="C33" s="65"/>
      <c r="D33" s="66"/>
      <c r="E33" s="9"/>
      <c r="F33" s="9"/>
      <c r="G33" s="9"/>
      <c r="H33" s="9"/>
      <c r="I33" s="9"/>
      <c r="J33" s="44" t="s">
        <v>28</v>
      </c>
      <c r="K33" s="38"/>
      <c r="L33" s="47">
        <f t="shared" si="0"/>
      </c>
      <c r="M33" s="47">
        <f t="shared" si="1"/>
      </c>
      <c r="N33" s="1"/>
      <c r="O33" s="1"/>
    </row>
    <row r="34" spans="1:15" ht="15">
      <c r="A34" s="5">
        <v>4</v>
      </c>
      <c r="B34" s="64" t="s">
        <v>34</v>
      </c>
      <c r="C34" s="65"/>
      <c r="D34" s="66"/>
      <c r="E34" s="9"/>
      <c r="F34" s="9"/>
      <c r="G34" s="9"/>
      <c r="H34" s="9"/>
      <c r="I34" s="9"/>
      <c r="J34" s="44" t="s">
        <v>28</v>
      </c>
      <c r="K34" s="38"/>
      <c r="L34" s="47">
        <f t="shared" si="0"/>
      </c>
      <c r="M34" s="47">
        <f t="shared" si="1"/>
      </c>
      <c r="N34" s="1"/>
      <c r="O34" s="1"/>
    </row>
    <row r="35" spans="1:15" ht="15">
      <c r="A35" s="5">
        <v>5</v>
      </c>
      <c r="B35" s="64" t="s">
        <v>103</v>
      </c>
      <c r="C35" s="65"/>
      <c r="D35" s="66"/>
      <c r="E35" s="9"/>
      <c r="F35" s="9"/>
      <c r="G35" s="9"/>
      <c r="H35" s="9"/>
      <c r="I35" s="9"/>
      <c r="J35" s="44" t="s">
        <v>28</v>
      </c>
      <c r="K35" s="38"/>
      <c r="L35" s="47">
        <f t="shared" si="0"/>
      </c>
      <c r="M35" s="47">
        <f t="shared" si="1"/>
      </c>
      <c r="N35" s="1"/>
      <c r="O35" s="1"/>
    </row>
    <row r="36" spans="1:15" ht="15">
      <c r="A36" s="5"/>
      <c r="B36" s="134" t="s">
        <v>82</v>
      </c>
      <c r="C36" s="135"/>
      <c r="D36" s="136"/>
      <c r="E36" s="9"/>
      <c r="F36" s="9"/>
      <c r="G36" s="9"/>
      <c r="H36" s="9"/>
      <c r="I36" s="9"/>
      <c r="J36" s="44" t="s">
        <v>28</v>
      </c>
      <c r="K36" s="38"/>
      <c r="L36" s="47">
        <f t="shared" si="0"/>
      </c>
      <c r="M36" s="47">
        <f t="shared" si="1"/>
      </c>
      <c r="N36" s="1"/>
      <c r="O36" s="1"/>
    </row>
    <row r="37" spans="1:15" ht="15">
      <c r="A37" s="5"/>
      <c r="B37" s="134" t="s">
        <v>113</v>
      </c>
      <c r="C37" s="135"/>
      <c r="D37" s="136"/>
      <c r="E37" s="9"/>
      <c r="F37" s="9"/>
      <c r="G37" s="9"/>
      <c r="H37" s="9"/>
      <c r="I37" s="9"/>
      <c r="J37" s="44" t="s">
        <v>28</v>
      </c>
      <c r="K37" s="38"/>
      <c r="L37" s="47">
        <f t="shared" si="0"/>
      </c>
      <c r="M37" s="47">
        <f t="shared" si="1"/>
      </c>
      <c r="N37" s="1"/>
      <c r="O37" s="1"/>
    </row>
    <row r="38" spans="1:15" ht="15">
      <c r="A38" s="5"/>
      <c r="B38" s="144" t="s">
        <v>114</v>
      </c>
      <c r="C38" s="145"/>
      <c r="D38" s="146"/>
      <c r="E38" s="9"/>
      <c r="F38" s="9"/>
      <c r="G38" s="9"/>
      <c r="H38" s="9"/>
      <c r="I38" s="9"/>
      <c r="J38" s="44" t="s">
        <v>28</v>
      </c>
      <c r="K38" s="38"/>
      <c r="L38" s="47">
        <f t="shared" si="0"/>
      </c>
      <c r="M38" s="47">
        <f t="shared" si="1"/>
      </c>
      <c r="N38" s="1"/>
      <c r="O38" s="1"/>
    </row>
    <row r="39" spans="1:15" ht="15">
      <c r="A39" s="5"/>
      <c r="B39" s="144" t="s">
        <v>115</v>
      </c>
      <c r="C39" s="145"/>
      <c r="D39" s="146"/>
      <c r="E39" s="9"/>
      <c r="F39" s="9"/>
      <c r="G39" s="17" t="s">
        <v>28</v>
      </c>
      <c r="H39" s="17" t="s">
        <v>28</v>
      </c>
      <c r="I39" s="9"/>
      <c r="J39" s="44" t="s">
        <v>28</v>
      </c>
      <c r="K39" s="38"/>
      <c r="L39" s="47"/>
      <c r="M39" s="47"/>
      <c r="N39" s="1"/>
      <c r="O39" s="1"/>
    </row>
    <row r="40" spans="1:15" ht="15">
      <c r="A40" s="5"/>
      <c r="B40" s="144" t="s">
        <v>116</v>
      </c>
      <c r="C40" s="145"/>
      <c r="D40" s="146"/>
      <c r="E40" s="9"/>
      <c r="F40" s="9"/>
      <c r="G40" s="9"/>
      <c r="H40" s="9"/>
      <c r="I40" s="9"/>
      <c r="J40" s="44" t="s">
        <v>28</v>
      </c>
      <c r="K40" s="38"/>
      <c r="L40" s="47">
        <f>IF(G40&gt;E40,"Значение по рознице за 2015 г. больше значения итого","")</f>
      </c>
      <c r="M40" s="47">
        <f>IF(H40&gt;F40,"Значение по рознице за 2014 г. больше значения итого","")</f>
      </c>
      <c r="N40" s="1"/>
      <c r="O40" s="1"/>
    </row>
    <row r="41" spans="1:15" ht="15">
      <c r="A41" s="5"/>
      <c r="B41" s="144" t="s">
        <v>117</v>
      </c>
      <c r="C41" s="145"/>
      <c r="D41" s="146"/>
      <c r="E41" s="9"/>
      <c r="F41" s="9"/>
      <c r="G41" s="17" t="s">
        <v>28</v>
      </c>
      <c r="H41" s="17" t="s">
        <v>28</v>
      </c>
      <c r="I41" s="9"/>
      <c r="J41" s="44" t="s">
        <v>28</v>
      </c>
      <c r="K41" s="38"/>
      <c r="L41" s="47"/>
      <c r="M41" s="47"/>
      <c r="N41" s="1"/>
      <c r="O41" s="1"/>
    </row>
    <row r="42" spans="1:15" ht="15">
      <c r="A42" s="5">
        <v>6</v>
      </c>
      <c r="B42" s="64" t="s">
        <v>104</v>
      </c>
      <c r="C42" s="65"/>
      <c r="D42" s="66"/>
      <c r="E42" s="9"/>
      <c r="F42" s="9"/>
      <c r="G42" s="9"/>
      <c r="H42" s="9"/>
      <c r="I42" s="9"/>
      <c r="J42" s="44" t="s">
        <v>28</v>
      </c>
      <c r="K42" s="38"/>
      <c r="L42" s="47">
        <f>IF(G42&gt;E42,"Значение по рознице за 2015 г. больше значения итого","")</f>
      </c>
      <c r="M42" s="47">
        <f>IF(H42&gt;F42,"Значение по рознице за 2014 г. больше значения итого","")</f>
      </c>
      <c r="N42" s="1"/>
      <c r="O42" s="1"/>
    </row>
    <row r="43" spans="1:15" ht="15">
      <c r="A43" s="5"/>
      <c r="B43" s="134" t="s">
        <v>84</v>
      </c>
      <c r="C43" s="135"/>
      <c r="D43" s="136"/>
      <c r="E43" s="9"/>
      <c r="F43" s="9"/>
      <c r="G43" s="9"/>
      <c r="H43" s="9"/>
      <c r="I43" s="9"/>
      <c r="J43" s="44" t="s">
        <v>28</v>
      </c>
      <c r="K43" s="38"/>
      <c r="L43" s="47">
        <f>IF(G43&gt;E43,"Значение по рознице за 2015 г. больше значения итого","")</f>
      </c>
      <c r="M43" s="47">
        <f>IF(H43&gt;F43,"Значение по рознице за 2014 г. больше значения итого","")</f>
      </c>
      <c r="N43" s="1"/>
      <c r="O43" s="1"/>
    </row>
    <row r="44" spans="1:15" ht="15">
      <c r="A44" s="5"/>
      <c r="B44" s="134" t="s">
        <v>85</v>
      </c>
      <c r="C44" s="135"/>
      <c r="D44" s="136"/>
      <c r="E44" s="9"/>
      <c r="F44" s="9"/>
      <c r="G44" s="9"/>
      <c r="H44" s="9"/>
      <c r="I44" s="9"/>
      <c r="J44" s="44" t="s">
        <v>28</v>
      </c>
      <c r="K44" s="38"/>
      <c r="L44" s="47">
        <f>IF(G44&gt;E44,"Значение по рознице за 2015 г. больше значения итого","")</f>
      </c>
      <c r="M44" s="47">
        <f>IF(H44&gt;F44,"Значение по рознице за 2014 г. больше значения итого","")</f>
      </c>
      <c r="N44" s="1"/>
      <c r="O44" s="1"/>
    </row>
    <row r="45" spans="1:15" ht="15">
      <c r="A45" s="5">
        <v>7</v>
      </c>
      <c r="B45" s="64" t="s">
        <v>86</v>
      </c>
      <c r="C45" s="65"/>
      <c r="D45" s="66"/>
      <c r="E45" s="9"/>
      <c r="F45" s="9"/>
      <c r="G45" s="9"/>
      <c r="H45" s="9"/>
      <c r="I45" s="9"/>
      <c r="J45" s="44" t="s">
        <v>28</v>
      </c>
      <c r="K45" s="38"/>
      <c r="L45" s="47">
        <f>IF(G45&gt;E45,"Значение по рознице за 2015 г. больше значения итого","")</f>
      </c>
      <c r="M45" s="47">
        <f>IF(H45&gt;F45,"Значение по рознице за 2014 г. больше значения итого","")</f>
      </c>
      <c r="N45" s="1"/>
      <c r="O45" s="1"/>
    </row>
    <row r="46" spans="1:15" ht="15">
      <c r="A46" s="5">
        <v>8</v>
      </c>
      <c r="B46" s="64" t="s">
        <v>105</v>
      </c>
      <c r="C46" s="65"/>
      <c r="D46" s="66"/>
      <c r="E46" s="9"/>
      <c r="F46" s="9"/>
      <c r="G46" s="17" t="s">
        <v>28</v>
      </c>
      <c r="H46" s="17" t="s">
        <v>28</v>
      </c>
      <c r="I46" s="9"/>
      <c r="J46" s="44" t="s">
        <v>28</v>
      </c>
      <c r="K46" s="38"/>
      <c r="L46" s="47"/>
      <c r="M46" s="47"/>
      <c r="N46" s="1"/>
      <c r="O46" s="1"/>
    </row>
    <row r="47" spans="1:15" ht="15">
      <c r="A47" s="5"/>
      <c r="B47" s="134" t="s">
        <v>87</v>
      </c>
      <c r="C47" s="135"/>
      <c r="D47" s="136"/>
      <c r="E47" s="9"/>
      <c r="F47" s="9"/>
      <c r="G47" s="17" t="s">
        <v>28</v>
      </c>
      <c r="H47" s="17" t="s">
        <v>28</v>
      </c>
      <c r="I47" s="9"/>
      <c r="J47" s="44" t="s">
        <v>28</v>
      </c>
      <c r="K47" s="38"/>
      <c r="L47" s="47"/>
      <c r="M47" s="47"/>
      <c r="N47" s="1"/>
      <c r="O47" s="1"/>
    </row>
    <row r="48" spans="1:15" ht="15">
      <c r="A48" s="5"/>
      <c r="B48" s="134" t="s">
        <v>88</v>
      </c>
      <c r="C48" s="135"/>
      <c r="D48" s="136"/>
      <c r="E48" s="9"/>
      <c r="F48" s="9"/>
      <c r="G48" s="17" t="s">
        <v>28</v>
      </c>
      <c r="H48" s="17" t="s">
        <v>28</v>
      </c>
      <c r="I48" s="9"/>
      <c r="J48" s="44" t="s">
        <v>28</v>
      </c>
      <c r="K48" s="38"/>
      <c r="L48" s="47"/>
      <c r="M48" s="47"/>
      <c r="N48" s="1"/>
      <c r="O48" s="1"/>
    </row>
    <row r="49" spans="1:15" ht="15">
      <c r="A49" s="5">
        <v>9</v>
      </c>
      <c r="B49" s="64" t="s">
        <v>89</v>
      </c>
      <c r="C49" s="65"/>
      <c r="D49" s="66"/>
      <c r="E49" s="9"/>
      <c r="F49" s="9"/>
      <c r="G49" s="17" t="s">
        <v>28</v>
      </c>
      <c r="H49" s="17" t="s">
        <v>28</v>
      </c>
      <c r="I49" s="9"/>
      <c r="J49" s="44" t="s">
        <v>28</v>
      </c>
      <c r="K49" s="38"/>
      <c r="L49" s="47"/>
      <c r="M49" s="47"/>
      <c r="N49" s="1"/>
      <c r="O49" s="1"/>
    </row>
    <row r="50" spans="1:15" ht="15" customHeight="1">
      <c r="A50" s="5">
        <v>10</v>
      </c>
      <c r="B50" s="64" t="s">
        <v>90</v>
      </c>
      <c r="C50" s="65"/>
      <c r="D50" s="66"/>
      <c r="E50" s="9"/>
      <c r="F50" s="9"/>
      <c r="G50" s="9"/>
      <c r="H50" s="9"/>
      <c r="I50" s="9"/>
      <c r="J50" s="44" t="s">
        <v>28</v>
      </c>
      <c r="K50" s="38"/>
      <c r="L50" s="47">
        <f>IF(G50&gt;E50,"Значение по рознице за 2015 г. больше значения итого","")</f>
      </c>
      <c r="M50" s="47">
        <f>IF(H50&gt;F50,"Значение по рознице за 2014 г. больше значения итого","")</f>
      </c>
      <c r="N50" s="1"/>
      <c r="O50" s="1"/>
    </row>
    <row r="51" spans="1:15" ht="15">
      <c r="A51" s="5">
        <v>11</v>
      </c>
      <c r="B51" s="64" t="s">
        <v>35</v>
      </c>
      <c r="C51" s="65"/>
      <c r="D51" s="66"/>
      <c r="E51" s="9"/>
      <c r="F51" s="9"/>
      <c r="G51" s="17" t="s">
        <v>28</v>
      </c>
      <c r="H51" s="17" t="s">
        <v>28</v>
      </c>
      <c r="I51" s="9"/>
      <c r="J51" s="44" t="s">
        <v>28</v>
      </c>
      <c r="K51" s="38"/>
      <c r="L51" s="47"/>
      <c r="M51" s="47"/>
      <c r="N51" s="1"/>
      <c r="O51" s="1"/>
    </row>
    <row r="52" spans="1:15" ht="15">
      <c r="A52" s="5">
        <v>12</v>
      </c>
      <c r="B52" s="64" t="s">
        <v>36</v>
      </c>
      <c r="C52" s="65"/>
      <c r="D52" s="66"/>
      <c r="E52" s="9"/>
      <c r="F52" s="9"/>
      <c r="G52" s="9"/>
      <c r="H52" s="9"/>
      <c r="I52" s="9"/>
      <c r="J52" s="44" t="s">
        <v>28</v>
      </c>
      <c r="K52" s="38"/>
      <c r="L52" s="47">
        <f aca="true" t="shared" si="2" ref="L52:L63">IF(G52&gt;E52,"Значение по рознице за 2015 г. больше значения итого","")</f>
      </c>
      <c r="M52" s="47">
        <f aca="true" t="shared" si="3" ref="M52:M63">IF(H52&gt;F52,"Значение по рознице за 2014 г. больше значения итого","")</f>
      </c>
      <c r="N52" s="1"/>
      <c r="O52" s="1"/>
    </row>
    <row r="53" spans="1:15" ht="34.5" customHeight="1">
      <c r="A53" s="5">
        <v>13</v>
      </c>
      <c r="B53" s="64" t="s">
        <v>37</v>
      </c>
      <c r="C53" s="65"/>
      <c r="D53" s="66"/>
      <c r="E53" s="9"/>
      <c r="F53" s="9"/>
      <c r="G53" s="9"/>
      <c r="H53" s="9"/>
      <c r="I53" s="9"/>
      <c r="J53" s="44" t="s">
        <v>28</v>
      </c>
      <c r="K53" s="38"/>
      <c r="L53" s="47">
        <f t="shared" si="2"/>
      </c>
      <c r="M53" s="47">
        <f t="shared" si="3"/>
      </c>
      <c r="N53" s="1"/>
      <c r="O53" s="1"/>
    </row>
    <row r="54" spans="1:15" ht="15">
      <c r="A54" s="5">
        <v>14</v>
      </c>
      <c r="B54" s="64" t="s">
        <v>106</v>
      </c>
      <c r="C54" s="65"/>
      <c r="D54" s="66"/>
      <c r="E54" s="9"/>
      <c r="F54" s="9"/>
      <c r="G54" s="9"/>
      <c r="H54" s="9"/>
      <c r="I54" s="9"/>
      <c r="J54" s="44" t="s">
        <v>28</v>
      </c>
      <c r="K54" s="38"/>
      <c r="L54" s="47">
        <f t="shared" si="2"/>
      </c>
      <c r="M54" s="47">
        <f t="shared" si="3"/>
      </c>
      <c r="N54" s="1"/>
      <c r="O54" s="1"/>
    </row>
    <row r="55" spans="1:15" ht="15">
      <c r="A55" s="5"/>
      <c r="B55" s="134" t="s">
        <v>91</v>
      </c>
      <c r="C55" s="135"/>
      <c r="D55" s="136"/>
      <c r="E55" s="9"/>
      <c r="F55" s="9"/>
      <c r="G55" s="9"/>
      <c r="H55" s="9"/>
      <c r="I55" s="9"/>
      <c r="J55" s="44" t="s">
        <v>28</v>
      </c>
      <c r="K55" s="38"/>
      <c r="L55" s="47">
        <f t="shared" si="2"/>
      </c>
      <c r="M55" s="47">
        <f t="shared" si="3"/>
      </c>
      <c r="N55" s="1"/>
      <c r="O55" s="1"/>
    </row>
    <row r="56" spans="1:15" ht="15">
      <c r="A56" s="5"/>
      <c r="B56" s="134" t="s">
        <v>92</v>
      </c>
      <c r="C56" s="135"/>
      <c r="D56" s="136"/>
      <c r="E56" s="9"/>
      <c r="F56" s="9"/>
      <c r="G56" s="9"/>
      <c r="H56" s="9"/>
      <c r="I56" s="9"/>
      <c r="J56" s="44" t="s">
        <v>28</v>
      </c>
      <c r="K56" s="38"/>
      <c r="L56" s="47">
        <f t="shared" si="2"/>
      </c>
      <c r="M56" s="47">
        <f t="shared" si="3"/>
      </c>
      <c r="N56" s="1"/>
      <c r="O56" s="1"/>
    </row>
    <row r="57" spans="1:15" ht="15">
      <c r="A57" s="5"/>
      <c r="B57" s="134" t="s">
        <v>83</v>
      </c>
      <c r="C57" s="135"/>
      <c r="D57" s="136"/>
      <c r="E57" s="9"/>
      <c r="F57" s="9"/>
      <c r="G57" s="9"/>
      <c r="H57" s="9"/>
      <c r="I57" s="9"/>
      <c r="J57" s="44" t="s">
        <v>28</v>
      </c>
      <c r="K57" s="38"/>
      <c r="L57" s="47">
        <f t="shared" si="2"/>
      </c>
      <c r="M57" s="47">
        <f t="shared" si="3"/>
      </c>
      <c r="N57" s="1"/>
      <c r="O57" s="1"/>
    </row>
    <row r="58" spans="1:15" ht="15">
      <c r="A58" s="5">
        <v>15</v>
      </c>
      <c r="B58" s="64" t="s">
        <v>107</v>
      </c>
      <c r="C58" s="65"/>
      <c r="D58" s="66"/>
      <c r="E58" s="9"/>
      <c r="F58" s="9"/>
      <c r="G58" s="9"/>
      <c r="H58" s="9"/>
      <c r="I58" s="9"/>
      <c r="J58" s="44" t="s">
        <v>28</v>
      </c>
      <c r="K58" s="38"/>
      <c r="L58" s="47">
        <f t="shared" si="2"/>
      </c>
      <c r="M58" s="47">
        <f t="shared" si="3"/>
      </c>
      <c r="N58" s="1"/>
      <c r="O58" s="1"/>
    </row>
    <row r="59" spans="1:15" ht="15">
      <c r="A59" s="5"/>
      <c r="B59" s="134" t="s">
        <v>93</v>
      </c>
      <c r="C59" s="135"/>
      <c r="D59" s="136"/>
      <c r="E59" s="9"/>
      <c r="F59" s="9"/>
      <c r="G59" s="9"/>
      <c r="H59" s="9"/>
      <c r="I59" s="9"/>
      <c r="J59" s="44" t="s">
        <v>28</v>
      </c>
      <c r="K59" s="38"/>
      <c r="L59" s="47">
        <f t="shared" si="2"/>
      </c>
      <c r="M59" s="47">
        <f t="shared" si="3"/>
      </c>
      <c r="N59" s="1"/>
      <c r="O59" s="1"/>
    </row>
    <row r="60" spans="1:15" ht="15">
      <c r="A60" s="5"/>
      <c r="B60" s="134" t="s">
        <v>94</v>
      </c>
      <c r="C60" s="135"/>
      <c r="D60" s="136"/>
      <c r="E60" s="9"/>
      <c r="F60" s="9"/>
      <c r="G60" s="9"/>
      <c r="H60" s="9"/>
      <c r="I60" s="9"/>
      <c r="J60" s="44" t="s">
        <v>28</v>
      </c>
      <c r="K60" s="38"/>
      <c r="L60" s="47">
        <f t="shared" si="2"/>
      </c>
      <c r="M60" s="47">
        <f t="shared" si="3"/>
      </c>
      <c r="N60" s="1"/>
      <c r="O60" s="1"/>
    </row>
    <row r="61" spans="1:15" ht="15">
      <c r="A61" s="5">
        <v>16</v>
      </c>
      <c r="B61" s="64" t="s">
        <v>38</v>
      </c>
      <c r="C61" s="65"/>
      <c r="D61" s="66"/>
      <c r="E61" s="9"/>
      <c r="F61" s="9"/>
      <c r="G61" s="9"/>
      <c r="H61" s="9"/>
      <c r="I61" s="9"/>
      <c r="J61" s="44" t="s">
        <v>28</v>
      </c>
      <c r="K61" s="38"/>
      <c r="L61" s="47">
        <f t="shared" si="2"/>
      </c>
      <c r="M61" s="47">
        <f t="shared" si="3"/>
      </c>
      <c r="N61" s="1"/>
      <c r="O61" s="1"/>
    </row>
    <row r="62" spans="1:15" ht="15">
      <c r="A62" s="5">
        <v>17</v>
      </c>
      <c r="B62" s="64" t="s">
        <v>101</v>
      </c>
      <c r="C62" s="65"/>
      <c r="D62" s="66"/>
      <c r="E62" s="9"/>
      <c r="F62" s="9"/>
      <c r="G62" s="9"/>
      <c r="H62" s="9"/>
      <c r="I62" s="9"/>
      <c r="J62" s="44" t="s">
        <v>28</v>
      </c>
      <c r="K62" s="38"/>
      <c r="L62" s="47">
        <f t="shared" si="2"/>
      </c>
      <c r="M62" s="47">
        <f t="shared" si="3"/>
      </c>
      <c r="N62" s="1"/>
      <c r="O62" s="1"/>
    </row>
    <row r="63" spans="1:15" ht="15">
      <c r="A63" s="5">
        <v>18</v>
      </c>
      <c r="B63" s="64" t="s">
        <v>95</v>
      </c>
      <c r="C63" s="65"/>
      <c r="D63" s="66"/>
      <c r="E63" s="9"/>
      <c r="F63" s="9"/>
      <c r="G63" s="9"/>
      <c r="H63" s="9"/>
      <c r="I63" s="9"/>
      <c r="J63" s="44" t="s">
        <v>28</v>
      </c>
      <c r="K63" s="38"/>
      <c r="L63" s="47">
        <f t="shared" si="2"/>
      </c>
      <c r="M63" s="47">
        <f t="shared" si="3"/>
      </c>
      <c r="N63" s="1"/>
      <c r="O63" s="1"/>
    </row>
    <row r="64" spans="1:15" ht="15">
      <c r="A64" s="5">
        <v>19</v>
      </c>
      <c r="B64" s="64" t="s">
        <v>102</v>
      </c>
      <c r="C64" s="65"/>
      <c r="D64" s="66"/>
      <c r="E64" s="9"/>
      <c r="F64" s="9"/>
      <c r="G64" s="17" t="s">
        <v>28</v>
      </c>
      <c r="H64" s="17" t="s">
        <v>28</v>
      </c>
      <c r="I64" s="9"/>
      <c r="J64" s="44" t="s">
        <v>28</v>
      </c>
      <c r="K64" s="38"/>
      <c r="L64" s="47"/>
      <c r="M64" s="47"/>
      <c r="N64" s="1"/>
      <c r="O64" s="1"/>
    </row>
    <row r="65" spans="1:15" ht="15" customHeight="1">
      <c r="A65" s="5">
        <v>20</v>
      </c>
      <c r="B65" s="64" t="s">
        <v>39</v>
      </c>
      <c r="C65" s="65"/>
      <c r="D65" s="66"/>
      <c r="E65" s="9"/>
      <c r="F65" s="9"/>
      <c r="G65" s="9"/>
      <c r="H65" s="9"/>
      <c r="I65" s="9"/>
      <c r="J65" s="44" t="s">
        <v>28</v>
      </c>
      <c r="K65" s="38"/>
      <c r="L65" s="47">
        <f>IF(G65&gt;E65,"Значение по рознице за 2015 г. больше значения итого","")</f>
      </c>
      <c r="M65" s="47">
        <f>IF(H65&gt;F65,"Значение по рознице за 2014 г. больше значения итого","")</f>
      </c>
      <c r="N65" s="1"/>
      <c r="O65" s="1"/>
    </row>
    <row r="66" spans="1:15" ht="15">
      <c r="A66" s="5">
        <v>21</v>
      </c>
      <c r="B66" s="64" t="s">
        <v>40</v>
      </c>
      <c r="C66" s="65"/>
      <c r="D66" s="66"/>
      <c r="E66" s="9"/>
      <c r="F66" s="9"/>
      <c r="G66" s="17" t="s">
        <v>28</v>
      </c>
      <c r="H66" s="17" t="s">
        <v>28</v>
      </c>
      <c r="I66" s="9"/>
      <c r="J66" s="44" t="s">
        <v>28</v>
      </c>
      <c r="K66" s="38"/>
      <c r="L66" s="47"/>
      <c r="M66" s="47"/>
      <c r="N66" s="1"/>
      <c r="O66" s="1"/>
    </row>
    <row r="67" spans="1:15" ht="15">
      <c r="A67" s="5">
        <v>22</v>
      </c>
      <c r="B67" s="64" t="s">
        <v>99</v>
      </c>
      <c r="C67" s="65"/>
      <c r="D67" s="66"/>
      <c r="E67" s="9"/>
      <c r="F67" s="9"/>
      <c r="G67" s="9"/>
      <c r="H67" s="9"/>
      <c r="I67" s="9"/>
      <c r="J67" s="44" t="s">
        <v>28</v>
      </c>
      <c r="K67" s="38"/>
      <c r="L67" s="47">
        <f>IF(G67&gt;E67,"Значение по рознице за 2015 г. больше значения итого","")</f>
      </c>
      <c r="M67" s="47">
        <f>IF(H67&gt;F67,"Значение по рознице за 2014 г. больше значения итого","")</f>
      </c>
      <c r="N67" s="1"/>
      <c r="O67" s="1"/>
    </row>
    <row r="68" spans="1:15" ht="15">
      <c r="A68" s="5">
        <v>23</v>
      </c>
      <c r="B68" s="64" t="s">
        <v>41</v>
      </c>
      <c r="C68" s="65"/>
      <c r="D68" s="66"/>
      <c r="E68" s="9"/>
      <c r="F68" s="9"/>
      <c r="G68" s="9"/>
      <c r="H68" s="9"/>
      <c r="I68" s="9"/>
      <c r="J68" s="44" t="s">
        <v>28</v>
      </c>
      <c r="K68" s="38"/>
      <c r="L68" s="47">
        <f>IF(G68&gt;E68,"Значение по рознице за 2015 г. больше значения итого","")</f>
      </c>
      <c r="M68" s="47">
        <f>IF(H68&gt;F68,"Значение по рознице за 2014 г. больше значения итого","")</f>
      </c>
      <c r="N68" s="1"/>
      <c r="O68" s="1"/>
    </row>
    <row r="69" spans="1:15" ht="15">
      <c r="A69" s="5">
        <v>24</v>
      </c>
      <c r="B69" s="64" t="s">
        <v>42</v>
      </c>
      <c r="C69" s="65"/>
      <c r="D69" s="66"/>
      <c r="E69" s="9"/>
      <c r="F69" s="9"/>
      <c r="G69" s="9"/>
      <c r="H69" s="9"/>
      <c r="I69" s="9"/>
      <c r="J69" s="44" t="s">
        <v>28</v>
      </c>
      <c r="K69" s="38"/>
      <c r="L69" s="47">
        <f>IF(G69&gt;E69,"Значение по рознице за 2015 г. больше значения итого","")</f>
      </c>
      <c r="M69" s="47">
        <f>IF(H69&gt;F69,"Значение по рознице за 2014 г. больше значения итого","")</f>
      </c>
      <c r="N69" s="1"/>
      <c r="O69" s="1"/>
    </row>
    <row r="70" spans="1:15" ht="15">
      <c r="A70" s="7">
        <v>25</v>
      </c>
      <c r="B70" s="64" t="s">
        <v>43</v>
      </c>
      <c r="C70" s="65"/>
      <c r="D70" s="66"/>
      <c r="E70" s="9"/>
      <c r="F70" s="9"/>
      <c r="G70" s="9"/>
      <c r="H70" s="9"/>
      <c r="I70" s="9"/>
      <c r="J70" s="44" t="s">
        <v>28</v>
      </c>
      <c r="K70" s="38"/>
      <c r="L70" s="47">
        <f>IF(G70&gt;E70,"Значение по рознице за 2015 г. больше значения итого","")</f>
      </c>
      <c r="M70" s="47">
        <f>IF(H70&gt;F70,"Значение по рознице за 2014 г. больше значения итого","")</f>
      </c>
      <c r="N70" s="1"/>
      <c r="O70" s="1"/>
    </row>
    <row r="71" spans="1:15" ht="15">
      <c r="A71" s="7">
        <v>26</v>
      </c>
      <c r="B71" s="64" t="s">
        <v>96</v>
      </c>
      <c r="C71" s="65"/>
      <c r="D71" s="66"/>
      <c r="E71" s="9"/>
      <c r="F71" s="9"/>
      <c r="G71" s="18" t="s">
        <v>28</v>
      </c>
      <c r="H71" s="18" t="s">
        <v>28</v>
      </c>
      <c r="I71" s="9"/>
      <c r="J71" s="44" t="s">
        <v>28</v>
      </c>
      <c r="K71" s="38"/>
      <c r="L71" s="47"/>
      <c r="M71" s="47"/>
      <c r="N71" s="1"/>
      <c r="O71" s="1"/>
    </row>
    <row r="72" spans="1:15" ht="15">
      <c r="A72" s="7">
        <v>27</v>
      </c>
      <c r="B72" s="64" t="s">
        <v>97</v>
      </c>
      <c r="C72" s="65"/>
      <c r="D72" s="66"/>
      <c r="E72" s="9"/>
      <c r="F72" s="9"/>
      <c r="G72" s="9"/>
      <c r="H72" s="9"/>
      <c r="I72" s="9"/>
      <c r="J72" s="44" t="s">
        <v>28</v>
      </c>
      <c r="K72" s="38"/>
      <c r="L72" s="47">
        <f>IF(G72&gt;E72,"Значение по рознице за 2015 г. больше значения итого","")</f>
      </c>
      <c r="M72" s="47">
        <f>IF(H72&gt;F72,"Значение по рознице за 2014 г. больше значения итого","")</f>
      </c>
      <c r="N72" s="1"/>
      <c r="O72" s="1"/>
    </row>
    <row r="73" spans="1:15" ht="32.25" customHeight="1">
      <c r="A73" s="7">
        <v>28</v>
      </c>
      <c r="B73" s="64" t="s">
        <v>98</v>
      </c>
      <c r="C73" s="65"/>
      <c r="D73" s="66"/>
      <c r="E73" s="9"/>
      <c r="F73" s="9"/>
      <c r="G73" s="18" t="s">
        <v>28</v>
      </c>
      <c r="H73" s="18" t="s">
        <v>28</v>
      </c>
      <c r="I73" s="9"/>
      <c r="J73" s="44" t="s">
        <v>28</v>
      </c>
      <c r="K73" s="38"/>
      <c r="L73" s="47"/>
      <c r="M73" s="47"/>
      <c r="N73" s="1"/>
      <c r="O73" s="1"/>
    </row>
    <row r="74" spans="1:15" ht="15">
      <c r="A74" s="5">
        <v>29</v>
      </c>
      <c r="B74" s="64" t="s">
        <v>44</v>
      </c>
      <c r="C74" s="65"/>
      <c r="D74" s="66"/>
      <c r="E74" s="9"/>
      <c r="F74" s="9"/>
      <c r="G74" s="18" t="s">
        <v>28</v>
      </c>
      <c r="H74" s="18" t="s">
        <v>28</v>
      </c>
      <c r="I74" s="9"/>
      <c r="J74" s="44" t="s">
        <v>28</v>
      </c>
      <c r="K74" s="38"/>
      <c r="L74" s="47"/>
      <c r="M74" s="47"/>
      <c r="N74" s="1"/>
      <c r="O74" s="1"/>
    </row>
    <row r="75" spans="1:17" ht="18" customHeight="1">
      <c r="A75" s="70" t="s">
        <v>45</v>
      </c>
      <c r="B75" s="68"/>
      <c r="C75" s="68"/>
      <c r="D75" s="69"/>
      <c r="E75" s="11">
        <f>E74+E73+E72+E71+E70+E69+E68+E67+E66+E65+E64+E63+E62+E61+E58+E54+E53+E52+E51+E50+E49+E46+E45+E42+E35+E34+E33+E32+E31</f>
        <v>0</v>
      </c>
      <c r="F75" s="11">
        <f>F74+F73+F72+F71+F70+F69+F68+F67+F66+F65+F64+F63+F62+F61+F58+F54+F53+F52+F51+F50+F49+F46+F45+F42+F35+F34+F33+F32+F31</f>
        <v>0</v>
      </c>
      <c r="G75" s="11">
        <f>G72+G70+G69+G68+G67+G65+G63+G62+G61+G58+G54+G53+G52+G50+G45+G42+G35+G34+G33+G32+G31</f>
        <v>0</v>
      </c>
      <c r="H75" s="11">
        <f>H72+H70+H69+H68+H67+H65+H63+H62+H61+H58+H54+H53+H52+H50+H45+H42+H35+H34+H33+H32+H31</f>
        <v>0</v>
      </c>
      <c r="I75" s="11">
        <f>I74+I73+I72+I71+I70+I69+I68+I67+I66+I65+I64+I63+I62+I61+I58+I54+I53+I52+I51+I50+I49+I46+I45+I42+I35+I34+I33+I32+I31</f>
        <v>0</v>
      </c>
      <c r="J75" s="32"/>
      <c r="K75" s="38"/>
      <c r="L75" s="47"/>
      <c r="M75" s="47"/>
      <c r="N75" s="1"/>
      <c r="O75" s="1"/>
      <c r="P75" s="1"/>
      <c r="Q75" s="1"/>
    </row>
    <row r="76" spans="1:15" ht="15.75">
      <c r="A76" s="113"/>
      <c r="B76" s="114"/>
      <c r="C76" s="114"/>
      <c r="D76" s="114"/>
      <c r="E76" s="114"/>
      <c r="F76" s="114"/>
      <c r="G76" s="114"/>
      <c r="H76" s="114"/>
      <c r="I76" s="114"/>
      <c r="J76" s="114"/>
      <c r="K76" s="38"/>
      <c r="L76" s="47"/>
      <c r="M76" s="46"/>
      <c r="N76" s="1"/>
      <c r="O76" s="1"/>
    </row>
    <row r="77" spans="1:15" ht="21" customHeight="1">
      <c r="A77" s="138" t="s">
        <v>46</v>
      </c>
      <c r="B77" s="139"/>
      <c r="C77" s="139"/>
      <c r="D77" s="140"/>
      <c r="E77" s="8">
        <f>E75+G25</f>
        <v>0</v>
      </c>
      <c r="F77" s="8">
        <f>F75+H25</f>
        <v>0</v>
      </c>
      <c r="G77" s="8">
        <f>G75+G26</f>
        <v>0</v>
      </c>
      <c r="H77" s="8">
        <f>H75+H26</f>
        <v>0</v>
      </c>
      <c r="I77" s="8">
        <f>I75+I25</f>
        <v>0</v>
      </c>
      <c r="J77" s="33">
        <f>J75+J25</f>
        <v>0</v>
      </c>
      <c r="K77" s="38"/>
      <c r="L77" s="47"/>
      <c r="M77" s="46"/>
      <c r="N77" s="1"/>
      <c r="O77" s="1"/>
    </row>
    <row r="78" spans="1:15" ht="18">
      <c r="A78" s="115" t="s">
        <v>47</v>
      </c>
      <c r="B78" s="116"/>
      <c r="C78" s="116"/>
      <c r="D78" s="116"/>
      <c r="E78" s="116"/>
      <c r="F78" s="116"/>
      <c r="G78" s="116"/>
      <c r="H78" s="116"/>
      <c r="I78" s="116"/>
      <c r="J78" s="117"/>
      <c r="K78" s="38"/>
      <c r="L78" s="47"/>
      <c r="M78" s="46"/>
      <c r="N78" s="1"/>
      <c r="O78" s="1"/>
    </row>
    <row r="79" spans="1:14" ht="15" customHeight="1">
      <c r="A79" s="77" t="s">
        <v>12</v>
      </c>
      <c r="B79" s="77"/>
      <c r="C79" s="77"/>
      <c r="D79" s="77"/>
      <c r="E79" s="77" t="s">
        <v>48</v>
      </c>
      <c r="F79" s="77"/>
      <c r="G79" s="77"/>
      <c r="H79" s="77"/>
      <c r="I79" s="118" t="s">
        <v>14</v>
      </c>
      <c r="J79" s="119"/>
      <c r="K79" s="38"/>
      <c r="L79" s="47"/>
      <c r="M79" s="46"/>
      <c r="N79" s="1"/>
    </row>
    <row r="80" spans="1:14" ht="37.5" customHeight="1">
      <c r="A80" s="77"/>
      <c r="B80" s="77"/>
      <c r="C80" s="77"/>
      <c r="D80" s="77"/>
      <c r="E80" s="77" t="s">
        <v>30</v>
      </c>
      <c r="F80" s="77"/>
      <c r="G80" s="77" t="s">
        <v>80</v>
      </c>
      <c r="H80" s="77"/>
      <c r="I80" s="120"/>
      <c r="J80" s="121"/>
      <c r="K80" s="38"/>
      <c r="L80" s="47"/>
      <c r="M80" s="47"/>
      <c r="N80" s="1"/>
    </row>
    <row r="81" spans="1:14" ht="15">
      <c r="A81" s="77"/>
      <c r="B81" s="77"/>
      <c r="C81" s="77"/>
      <c r="D81" s="77"/>
      <c r="E81" s="2">
        <v>2015</v>
      </c>
      <c r="F81" s="2">
        <v>2014</v>
      </c>
      <c r="G81" s="2">
        <v>2015</v>
      </c>
      <c r="H81" s="2">
        <v>2014</v>
      </c>
      <c r="I81" s="2">
        <v>2015</v>
      </c>
      <c r="J81" s="14">
        <v>2014</v>
      </c>
      <c r="K81" s="38"/>
      <c r="L81" s="47"/>
      <c r="M81" s="47"/>
      <c r="N81" s="1"/>
    </row>
    <row r="82" spans="1:15" ht="15">
      <c r="A82" s="5">
        <v>30</v>
      </c>
      <c r="B82" s="19" t="s">
        <v>49</v>
      </c>
      <c r="C82" s="20"/>
      <c r="D82" s="21"/>
      <c r="E82" s="12"/>
      <c r="F82" s="12"/>
      <c r="G82" s="12"/>
      <c r="H82" s="12"/>
      <c r="I82" s="12"/>
      <c r="J82" s="12"/>
      <c r="K82" s="38"/>
      <c r="L82" s="47">
        <f aca="true" t="shared" si="4" ref="L82:L87">IF(G82&gt;E82,"Значение по облигаторному перестрахованию за 2015 г. больше общей премии","")</f>
      </c>
      <c r="M82" s="47">
        <f aca="true" t="shared" si="5" ref="M82:M87">IF(H82&gt;F82,"Значение по облигаторному перестрахованию за 2014 г. больше общей премии","")</f>
      </c>
      <c r="N82" s="1"/>
      <c r="O82" s="1"/>
    </row>
    <row r="83" spans="1:15" ht="15">
      <c r="A83" s="6">
        <v>31</v>
      </c>
      <c r="B83" s="74" t="s">
        <v>129</v>
      </c>
      <c r="C83" s="74"/>
      <c r="D83" s="74"/>
      <c r="E83" s="9"/>
      <c r="F83" s="9"/>
      <c r="G83" s="9"/>
      <c r="H83" s="9"/>
      <c r="I83" s="9"/>
      <c r="J83" s="9"/>
      <c r="K83" s="38"/>
      <c r="L83" s="47">
        <f t="shared" si="4"/>
      </c>
      <c r="M83" s="47">
        <f t="shared" si="5"/>
      </c>
      <c r="N83" s="1"/>
      <c r="O83" s="1"/>
    </row>
    <row r="84" spans="1:15" ht="15">
      <c r="A84" s="6">
        <v>32</v>
      </c>
      <c r="B84" s="82" t="s">
        <v>130</v>
      </c>
      <c r="C84" s="82"/>
      <c r="D84" s="82"/>
      <c r="E84" s="9"/>
      <c r="F84" s="9"/>
      <c r="G84" s="9"/>
      <c r="H84" s="9"/>
      <c r="I84" s="9"/>
      <c r="J84" s="34"/>
      <c r="K84" s="38"/>
      <c r="L84" s="47">
        <f t="shared" si="4"/>
      </c>
      <c r="M84" s="47">
        <f t="shared" si="5"/>
      </c>
      <c r="N84" s="1"/>
      <c r="O84" s="1"/>
    </row>
    <row r="85" spans="1:15" ht="15">
      <c r="A85" s="6">
        <v>33</v>
      </c>
      <c r="B85" s="82" t="s">
        <v>131</v>
      </c>
      <c r="C85" s="82"/>
      <c r="D85" s="82"/>
      <c r="E85" s="9"/>
      <c r="F85" s="9"/>
      <c r="G85" s="9"/>
      <c r="H85" s="9"/>
      <c r="I85" s="9"/>
      <c r="J85" s="34"/>
      <c r="K85" s="38"/>
      <c r="L85" s="47">
        <f t="shared" si="4"/>
      </c>
      <c r="M85" s="47">
        <f t="shared" si="5"/>
      </c>
      <c r="N85" s="1"/>
      <c r="O85" s="1"/>
    </row>
    <row r="86" spans="1:15" ht="15">
      <c r="A86" s="6">
        <v>34</v>
      </c>
      <c r="B86" s="82" t="s">
        <v>132</v>
      </c>
      <c r="C86" s="82"/>
      <c r="D86" s="82"/>
      <c r="E86" s="9"/>
      <c r="F86" s="9"/>
      <c r="G86" s="9"/>
      <c r="H86" s="9"/>
      <c r="I86" s="9"/>
      <c r="J86" s="34"/>
      <c r="K86" s="38"/>
      <c r="L86" s="47">
        <f t="shared" si="4"/>
      </c>
      <c r="M86" s="47">
        <f t="shared" si="5"/>
      </c>
      <c r="N86" s="1"/>
      <c r="O86" s="1"/>
    </row>
    <row r="87" spans="1:15" ht="15.75" thickBot="1">
      <c r="A87" s="22">
        <v>35</v>
      </c>
      <c r="B87" s="83" t="s">
        <v>133</v>
      </c>
      <c r="C87" s="83"/>
      <c r="D87" s="83"/>
      <c r="E87" s="10"/>
      <c r="F87" s="10"/>
      <c r="G87" s="10"/>
      <c r="H87" s="10"/>
      <c r="I87" s="10"/>
      <c r="J87" s="40"/>
      <c r="K87" s="38"/>
      <c r="L87" s="47">
        <f t="shared" si="4"/>
      </c>
      <c r="M87" s="47">
        <f t="shared" si="5"/>
      </c>
      <c r="N87" s="1"/>
      <c r="O87" s="1"/>
    </row>
    <row r="88" spans="1:16" ht="21" customHeight="1" thickBot="1">
      <c r="A88" s="122" t="s">
        <v>50</v>
      </c>
      <c r="B88" s="123"/>
      <c r="C88" s="123"/>
      <c r="D88" s="124"/>
      <c r="E88" s="41">
        <f>E77+E82</f>
        <v>0</v>
      </c>
      <c r="F88" s="41">
        <f>F77+F82</f>
        <v>0</v>
      </c>
      <c r="G88" s="42" t="s">
        <v>28</v>
      </c>
      <c r="H88" s="42" t="s">
        <v>28</v>
      </c>
      <c r="I88" s="41">
        <f>I77+I82</f>
        <v>0</v>
      </c>
      <c r="J88" s="43">
        <f>J77+J82</f>
        <v>0</v>
      </c>
      <c r="K88" s="38"/>
      <c r="L88" s="47"/>
      <c r="M88" s="47"/>
      <c r="N88" s="1"/>
      <c r="O88" s="1"/>
      <c r="P88" s="1"/>
    </row>
    <row r="89" spans="1:14" ht="18">
      <c r="A89" s="115" t="s">
        <v>124</v>
      </c>
      <c r="B89" s="116"/>
      <c r="C89" s="116"/>
      <c r="D89" s="116"/>
      <c r="E89" s="116"/>
      <c r="F89" s="116"/>
      <c r="G89" s="116"/>
      <c r="H89" s="116"/>
      <c r="I89" s="116"/>
      <c r="J89" s="117"/>
      <c r="K89" s="38"/>
      <c r="L89" s="47"/>
      <c r="M89" s="47"/>
      <c r="N89" s="1"/>
    </row>
    <row r="90" spans="1:14" ht="15" customHeight="1">
      <c r="A90" s="78" t="s">
        <v>51</v>
      </c>
      <c r="B90" s="65"/>
      <c r="C90" s="65"/>
      <c r="D90" s="65"/>
      <c r="E90" s="65"/>
      <c r="F90" s="66"/>
      <c r="G90" s="2" t="s">
        <v>52</v>
      </c>
      <c r="H90" s="77" t="s">
        <v>53</v>
      </c>
      <c r="I90" s="77"/>
      <c r="J90" s="111"/>
      <c r="K90" s="38"/>
      <c r="L90" s="47"/>
      <c r="M90" s="47"/>
      <c r="N90" s="1"/>
    </row>
    <row r="91" spans="1:14" ht="15" customHeight="1">
      <c r="A91" s="78" t="s">
        <v>54</v>
      </c>
      <c r="B91" s="65"/>
      <c r="C91" s="65"/>
      <c r="D91" s="65"/>
      <c r="E91" s="65"/>
      <c r="F91" s="66"/>
      <c r="G91" s="9"/>
      <c r="H91" s="111" t="s">
        <v>55</v>
      </c>
      <c r="I91" s="125"/>
      <c r="J91" s="125"/>
      <c r="K91" s="38"/>
      <c r="L91" s="47" t="str">
        <f>IF(G91="","Пожалуйста, заполните ячейку","")</f>
        <v>Пожалуйста, заполните ячейку</v>
      </c>
      <c r="M91" s="47"/>
      <c r="N91" s="1"/>
    </row>
    <row r="92" spans="1:14" ht="15" customHeight="1">
      <c r="A92" s="78" t="s">
        <v>56</v>
      </c>
      <c r="B92" s="65"/>
      <c r="C92" s="65"/>
      <c r="D92" s="65"/>
      <c r="E92" s="65"/>
      <c r="F92" s="66"/>
      <c r="G92" s="9"/>
      <c r="H92" s="111" t="s">
        <v>57</v>
      </c>
      <c r="I92" s="125"/>
      <c r="J92" s="125"/>
      <c r="K92" s="38"/>
      <c r="L92" s="47" t="str">
        <f>IF(G92="","Просим поставить 0, если нет","")</f>
        <v>Просим поставить 0, если нет</v>
      </c>
      <c r="M92" s="47"/>
      <c r="N92" s="1"/>
    </row>
    <row r="93" spans="1:14" ht="34.5" customHeight="1">
      <c r="A93" s="78" t="s">
        <v>58</v>
      </c>
      <c r="B93" s="65"/>
      <c r="C93" s="65"/>
      <c r="D93" s="65"/>
      <c r="E93" s="65"/>
      <c r="F93" s="66"/>
      <c r="G93" s="9"/>
      <c r="H93" s="111" t="s">
        <v>59</v>
      </c>
      <c r="I93" s="125"/>
      <c r="J93" s="125"/>
      <c r="K93" s="38"/>
      <c r="L93" s="47" t="str">
        <f>IF(G93="","Просим поставить 0, если нет","")</f>
        <v>Просим поставить 0, если нет</v>
      </c>
      <c r="M93" s="46"/>
      <c r="N93" s="1"/>
    </row>
    <row r="94" spans="1:14" ht="15" customHeight="1">
      <c r="A94" s="78" t="s">
        <v>60</v>
      </c>
      <c r="B94" s="65"/>
      <c r="C94" s="65"/>
      <c r="D94" s="65"/>
      <c r="E94" s="65"/>
      <c r="F94" s="66"/>
      <c r="G94" s="9"/>
      <c r="H94" s="111" t="s">
        <v>61</v>
      </c>
      <c r="I94" s="125"/>
      <c r="J94" s="125"/>
      <c r="K94" s="38"/>
      <c r="L94" s="47" t="str">
        <f>IF(G94="","Просим поставить 0, если нет","")</f>
        <v>Просим поставить 0, если нет</v>
      </c>
      <c r="M94" s="46"/>
      <c r="N94" s="1"/>
    </row>
    <row r="95" spans="1:14" ht="15" customHeight="1">
      <c r="A95" s="78" t="s">
        <v>62</v>
      </c>
      <c r="B95" s="65"/>
      <c r="C95" s="65"/>
      <c r="D95" s="65"/>
      <c r="E95" s="65"/>
      <c r="F95" s="66"/>
      <c r="G95" s="9"/>
      <c r="H95" s="111" t="s">
        <v>63</v>
      </c>
      <c r="I95" s="125"/>
      <c r="J95" s="125"/>
      <c r="K95" s="38"/>
      <c r="L95" s="47" t="str">
        <f aca="true" t="shared" si="6" ref="L95:L100">IF(G95="","Пожалуйста, заполните ячейку","")</f>
        <v>Пожалуйста, заполните ячейку</v>
      </c>
      <c r="M95" s="46"/>
      <c r="N95" s="1"/>
    </row>
    <row r="96" spans="1:14" ht="66.75" customHeight="1">
      <c r="A96" s="78" t="s">
        <v>64</v>
      </c>
      <c r="B96" s="65"/>
      <c r="C96" s="65"/>
      <c r="D96" s="65"/>
      <c r="E96" s="65"/>
      <c r="F96" s="66"/>
      <c r="G96" s="9"/>
      <c r="H96" s="111" t="s">
        <v>77</v>
      </c>
      <c r="I96" s="125"/>
      <c r="J96" s="125"/>
      <c r="K96" s="38"/>
      <c r="L96" s="47" t="str">
        <f t="shared" si="6"/>
        <v>Пожалуйста, заполните ячейку</v>
      </c>
      <c r="M96" s="46"/>
      <c r="N96" s="1"/>
    </row>
    <row r="97" spans="1:15" ht="33" customHeight="1">
      <c r="A97" s="78" t="s">
        <v>65</v>
      </c>
      <c r="B97" s="65"/>
      <c r="C97" s="65"/>
      <c r="D97" s="65"/>
      <c r="E97" s="65"/>
      <c r="F97" s="66"/>
      <c r="G97" s="10"/>
      <c r="H97" s="111" t="s">
        <v>78</v>
      </c>
      <c r="I97" s="125"/>
      <c r="J97" s="125"/>
      <c r="K97" s="38"/>
      <c r="L97" s="47" t="str">
        <f>IF(G97="","Просим поставить 0, если нет","")</f>
        <v>Просим поставить 0, если нет</v>
      </c>
      <c r="M97" s="47"/>
      <c r="N97" s="1"/>
      <c r="O97" s="1"/>
    </row>
    <row r="98" spans="1:14" ht="35.25" customHeight="1">
      <c r="A98" s="78" t="s">
        <v>66</v>
      </c>
      <c r="B98" s="65"/>
      <c r="C98" s="65"/>
      <c r="D98" s="65"/>
      <c r="E98" s="65"/>
      <c r="F98" s="66"/>
      <c r="G98" s="10"/>
      <c r="H98" s="111" t="s">
        <v>67</v>
      </c>
      <c r="I98" s="125"/>
      <c r="J98" s="125"/>
      <c r="K98" s="38"/>
      <c r="L98" s="47" t="str">
        <f>IF(G98="","Просим поставить 0, если нет","")</f>
        <v>Просим поставить 0, если нет</v>
      </c>
      <c r="M98" s="46"/>
      <c r="N98" s="1"/>
    </row>
    <row r="99" spans="1:15" ht="76.5" customHeight="1">
      <c r="A99" s="78" t="s">
        <v>127</v>
      </c>
      <c r="B99" s="65"/>
      <c r="C99" s="65"/>
      <c r="D99" s="65"/>
      <c r="E99" s="65"/>
      <c r="F99" s="66"/>
      <c r="G99" s="10"/>
      <c r="H99" s="118" t="s">
        <v>79</v>
      </c>
      <c r="I99" s="119"/>
      <c r="J99" s="119"/>
      <c r="K99" s="38"/>
      <c r="L99" s="47" t="str">
        <f t="shared" si="6"/>
        <v>Пожалуйста, заполните ячейку</v>
      </c>
      <c r="M99" s="47"/>
      <c r="N99" s="1"/>
      <c r="O99" s="1"/>
    </row>
    <row r="100" spans="1:15" ht="76.5" customHeight="1" thickBot="1">
      <c r="A100" s="79" t="s">
        <v>126</v>
      </c>
      <c r="B100" s="80"/>
      <c r="C100" s="80"/>
      <c r="D100" s="80"/>
      <c r="E100" s="80"/>
      <c r="F100" s="81"/>
      <c r="G100" s="10"/>
      <c r="H100" s="118" t="s">
        <v>81</v>
      </c>
      <c r="I100" s="119"/>
      <c r="J100" s="119"/>
      <c r="K100" s="38"/>
      <c r="L100" s="47" t="str">
        <f t="shared" si="6"/>
        <v>Пожалуйста, заполните ячейку</v>
      </c>
      <c r="M100" s="47"/>
      <c r="N100" s="1"/>
      <c r="O100" s="1"/>
    </row>
    <row r="101" spans="1:14" ht="15">
      <c r="A101" s="149" t="s">
        <v>125</v>
      </c>
      <c r="B101" s="150"/>
      <c r="C101" s="150"/>
      <c r="D101" s="150"/>
      <c r="E101" s="150"/>
      <c r="F101" s="150"/>
      <c r="G101" s="150"/>
      <c r="H101" s="150"/>
      <c r="I101" s="150"/>
      <c r="J101" s="150"/>
      <c r="K101" s="38"/>
      <c r="L101" s="47"/>
      <c r="M101" s="46"/>
      <c r="N101" s="1"/>
    </row>
    <row r="102" spans="1:14" ht="36.75" customHeight="1">
      <c r="A102" s="78" t="s">
        <v>112</v>
      </c>
      <c r="B102" s="65"/>
      <c r="C102" s="65"/>
      <c r="D102" s="65"/>
      <c r="E102" s="65"/>
      <c r="F102" s="66"/>
      <c r="G102" s="10"/>
      <c r="H102" s="111" t="s">
        <v>109</v>
      </c>
      <c r="I102" s="125"/>
      <c r="J102" s="125"/>
      <c r="K102" s="38"/>
      <c r="L102" s="47"/>
      <c r="M102" s="46"/>
      <c r="N102" s="1"/>
    </row>
    <row r="103" spans="1:14" ht="35.25" customHeight="1">
      <c r="A103" s="78" t="s">
        <v>68</v>
      </c>
      <c r="B103" s="65"/>
      <c r="C103" s="65"/>
      <c r="D103" s="65"/>
      <c r="E103" s="65"/>
      <c r="F103" s="66"/>
      <c r="G103" s="10"/>
      <c r="H103" s="111" t="s">
        <v>110</v>
      </c>
      <c r="I103" s="125"/>
      <c r="J103" s="125"/>
      <c r="K103" s="38"/>
      <c r="L103" s="47"/>
      <c r="M103" s="46"/>
      <c r="N103" s="1"/>
    </row>
    <row r="104" spans="1:14" ht="30.75" customHeight="1" thickBot="1">
      <c r="A104" s="79" t="s">
        <v>69</v>
      </c>
      <c r="B104" s="80"/>
      <c r="C104" s="80"/>
      <c r="D104" s="80"/>
      <c r="E104" s="80"/>
      <c r="F104" s="81"/>
      <c r="G104" s="26"/>
      <c r="H104" s="132" t="s">
        <v>111</v>
      </c>
      <c r="I104" s="133"/>
      <c r="J104" s="133"/>
      <c r="K104" s="38"/>
      <c r="L104" s="47"/>
      <c r="M104" s="46"/>
      <c r="N104" s="1"/>
    </row>
    <row r="105" spans="1:14" ht="69.75" customHeight="1">
      <c r="A105" s="126" t="s">
        <v>167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38"/>
      <c r="L105" s="47"/>
      <c r="M105" s="46"/>
      <c r="N105" s="1"/>
    </row>
    <row r="106" spans="1:14" ht="54" customHeight="1">
      <c r="A106" s="118" t="s">
        <v>134</v>
      </c>
      <c r="B106" s="119"/>
      <c r="C106" s="119"/>
      <c r="D106" s="119"/>
      <c r="E106" s="119"/>
      <c r="F106" s="128"/>
      <c r="G106" s="111" t="s">
        <v>13</v>
      </c>
      <c r="H106" s="112"/>
      <c r="I106" s="111" t="s">
        <v>135</v>
      </c>
      <c r="J106" s="125"/>
      <c r="K106" s="38"/>
      <c r="L106" s="47"/>
      <c r="M106" s="47"/>
      <c r="N106" s="1"/>
    </row>
    <row r="107" spans="1:14" ht="15">
      <c r="A107" s="129"/>
      <c r="B107" s="130"/>
      <c r="C107" s="130"/>
      <c r="D107" s="130"/>
      <c r="E107" s="130"/>
      <c r="F107" s="131"/>
      <c r="G107" s="2">
        <v>2015</v>
      </c>
      <c r="H107" s="2">
        <v>2014</v>
      </c>
      <c r="I107" s="27">
        <v>2015</v>
      </c>
      <c r="J107" s="15">
        <v>2014</v>
      </c>
      <c r="K107" s="38"/>
      <c r="L107" s="47"/>
      <c r="M107" s="47"/>
      <c r="N107" s="1"/>
    </row>
    <row r="108" spans="1:14" ht="15">
      <c r="A108" s="3">
        <v>1</v>
      </c>
      <c r="B108" s="74" t="s">
        <v>31</v>
      </c>
      <c r="C108" s="74"/>
      <c r="D108" s="74"/>
      <c r="E108" s="74"/>
      <c r="F108" s="74"/>
      <c r="G108" s="9"/>
      <c r="H108" s="9"/>
      <c r="I108" s="9"/>
      <c r="J108" s="34"/>
      <c r="K108" s="38"/>
      <c r="L108" s="47">
        <f>IF(I108&gt;G108,"По электронным полисам за 2015 г. больше, чем всего","")</f>
      </c>
      <c r="M108" s="47">
        <f>IF(J108&gt;H108,"По электронным полисам за 2014 г. больше, чем всего","")</f>
      </c>
      <c r="N108" s="1"/>
    </row>
    <row r="109" spans="1:14" ht="15">
      <c r="A109" s="3">
        <v>2</v>
      </c>
      <c r="B109" s="74" t="s">
        <v>32</v>
      </c>
      <c r="C109" s="74"/>
      <c r="D109" s="74"/>
      <c r="E109" s="74"/>
      <c r="F109" s="74"/>
      <c r="G109" s="9"/>
      <c r="H109" s="9"/>
      <c r="I109" s="9"/>
      <c r="J109" s="34"/>
      <c r="K109" s="38"/>
      <c r="L109" s="47">
        <f aca="true" t="shared" si="7" ref="L109:L115">IF(I109&gt;G109,"По электронным полисам за 2015 г. больше, чем всего","")</f>
      </c>
      <c r="M109" s="47">
        <f aca="true" t="shared" si="8" ref="M109:M115">IF(J109&gt;H109,"По электронным полисам за 2014 г. больше, чем всего","")</f>
      </c>
      <c r="N109" s="1"/>
    </row>
    <row r="110" spans="1:14" ht="15">
      <c r="A110" s="3">
        <v>3</v>
      </c>
      <c r="B110" s="74" t="s">
        <v>33</v>
      </c>
      <c r="C110" s="74"/>
      <c r="D110" s="74"/>
      <c r="E110" s="74"/>
      <c r="F110" s="74"/>
      <c r="G110" s="9"/>
      <c r="H110" s="9"/>
      <c r="I110" s="9"/>
      <c r="J110" s="34"/>
      <c r="K110" s="38"/>
      <c r="L110" s="47">
        <f t="shared" si="7"/>
      </c>
      <c r="M110" s="47">
        <f t="shared" si="8"/>
      </c>
      <c r="N110" s="1"/>
    </row>
    <row r="111" spans="1:14" ht="15">
      <c r="A111" s="3">
        <v>4</v>
      </c>
      <c r="B111" s="74" t="s">
        <v>137</v>
      </c>
      <c r="C111" s="74"/>
      <c r="D111" s="74"/>
      <c r="E111" s="74"/>
      <c r="F111" s="74"/>
      <c r="G111" s="9"/>
      <c r="H111" s="9"/>
      <c r="I111" s="9"/>
      <c r="J111" s="34"/>
      <c r="K111" s="38"/>
      <c r="L111" s="47">
        <f t="shared" si="7"/>
      </c>
      <c r="M111" s="47">
        <f t="shared" si="8"/>
      </c>
      <c r="N111" s="1"/>
    </row>
    <row r="112" spans="1:14" ht="15">
      <c r="A112" s="3">
        <v>5</v>
      </c>
      <c r="B112" s="74" t="s">
        <v>138</v>
      </c>
      <c r="C112" s="74"/>
      <c r="D112" s="74"/>
      <c r="E112" s="74"/>
      <c r="F112" s="74"/>
      <c r="G112" s="9"/>
      <c r="H112" s="9"/>
      <c r="I112" s="9"/>
      <c r="J112" s="34"/>
      <c r="K112" s="38"/>
      <c r="L112" s="47">
        <f t="shared" si="7"/>
      </c>
      <c r="M112" s="47">
        <f t="shared" si="8"/>
      </c>
      <c r="N112" s="1"/>
    </row>
    <row r="113" spans="1:14" ht="15">
      <c r="A113" s="3">
        <v>6</v>
      </c>
      <c r="B113" s="74" t="s">
        <v>139</v>
      </c>
      <c r="C113" s="74"/>
      <c r="D113" s="74"/>
      <c r="E113" s="74"/>
      <c r="F113" s="74"/>
      <c r="G113" s="9"/>
      <c r="H113" s="9"/>
      <c r="I113" s="9"/>
      <c r="J113" s="34"/>
      <c r="K113" s="38"/>
      <c r="L113" s="47">
        <f t="shared" si="7"/>
      </c>
      <c r="M113" s="47">
        <f t="shared" si="8"/>
      </c>
      <c r="N113" s="1"/>
    </row>
    <row r="114" spans="1:14" ht="15">
      <c r="A114" s="3">
        <v>7</v>
      </c>
      <c r="B114" s="74" t="s">
        <v>43</v>
      </c>
      <c r="C114" s="74"/>
      <c r="D114" s="74"/>
      <c r="E114" s="74"/>
      <c r="F114" s="74"/>
      <c r="G114" s="9"/>
      <c r="H114" s="9"/>
      <c r="I114" s="9"/>
      <c r="J114" s="35" t="s">
        <v>28</v>
      </c>
      <c r="K114" s="38"/>
      <c r="L114" s="47">
        <f t="shared" si="7"/>
      </c>
      <c r="M114" s="47"/>
      <c r="N114" s="1"/>
    </row>
    <row r="115" spans="1:14" ht="15">
      <c r="A115" s="3">
        <v>8</v>
      </c>
      <c r="B115" s="74" t="s">
        <v>140</v>
      </c>
      <c r="C115" s="74"/>
      <c r="D115" s="74"/>
      <c r="E115" s="74"/>
      <c r="F115" s="74"/>
      <c r="G115" s="9"/>
      <c r="H115" s="9"/>
      <c r="I115" s="9"/>
      <c r="J115" s="34"/>
      <c r="K115" s="38"/>
      <c r="L115" s="47">
        <f t="shared" si="7"/>
      </c>
      <c r="M115" s="47">
        <f t="shared" si="8"/>
      </c>
      <c r="N115" s="1"/>
    </row>
    <row r="116" spans="1:14" ht="18">
      <c r="A116" s="137" t="s">
        <v>136</v>
      </c>
      <c r="B116" s="137"/>
      <c r="C116" s="137"/>
      <c r="D116" s="137"/>
      <c r="E116" s="137"/>
      <c r="F116" s="137"/>
      <c r="G116" s="11">
        <f>SUM(G108:G115)</f>
        <v>0</v>
      </c>
      <c r="H116" s="11">
        <f>SUM(H108:H115)</f>
        <v>0</v>
      </c>
      <c r="I116" s="11">
        <f>SUM(I108:I115)</f>
        <v>0</v>
      </c>
      <c r="J116" s="36">
        <f>SUM(J115,J108:J113)</f>
        <v>0</v>
      </c>
      <c r="K116" s="38"/>
      <c r="L116" s="47"/>
      <c r="M116" s="47"/>
      <c r="N116" s="1"/>
    </row>
    <row r="117" spans="1:14" ht="43.5" customHeight="1">
      <c r="A117" s="75" t="s">
        <v>141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38"/>
      <c r="L117" s="47"/>
      <c r="M117" s="47"/>
      <c r="N117" s="1"/>
    </row>
    <row r="118" spans="1:14" ht="51.75" customHeight="1">
      <c r="A118" s="77" t="s">
        <v>12</v>
      </c>
      <c r="B118" s="77"/>
      <c r="C118" s="77"/>
      <c r="D118" s="77"/>
      <c r="E118" s="77"/>
      <c r="F118" s="77"/>
      <c r="G118" s="77"/>
      <c r="H118" s="77" t="s">
        <v>13</v>
      </c>
      <c r="I118" s="77"/>
      <c r="J118" s="15" t="s">
        <v>14</v>
      </c>
      <c r="K118" s="38"/>
      <c r="L118" s="47"/>
      <c r="M118" s="46"/>
      <c r="N118" s="1"/>
    </row>
    <row r="119" spans="1:14" ht="15">
      <c r="A119" s="77"/>
      <c r="B119" s="77"/>
      <c r="C119" s="77"/>
      <c r="D119" s="77"/>
      <c r="E119" s="77"/>
      <c r="F119" s="77"/>
      <c r="G119" s="77"/>
      <c r="H119" s="2">
        <v>2015</v>
      </c>
      <c r="I119" s="2">
        <v>2014</v>
      </c>
      <c r="J119" s="15">
        <v>2015</v>
      </c>
      <c r="K119" s="38"/>
      <c r="L119" s="47"/>
      <c r="M119" s="46"/>
      <c r="N119" s="1"/>
    </row>
    <row r="120" spans="1:14" ht="18">
      <c r="A120" s="70" t="s">
        <v>142</v>
      </c>
      <c r="B120" s="68"/>
      <c r="C120" s="68"/>
      <c r="D120" s="68"/>
      <c r="E120" s="68"/>
      <c r="F120" s="68"/>
      <c r="G120" s="69"/>
      <c r="H120" s="28">
        <f>H121+H127+H134+H139</f>
        <v>0</v>
      </c>
      <c r="I120" s="28">
        <f>I121+I127+I134+I139</f>
        <v>0</v>
      </c>
      <c r="J120" s="37">
        <f>J121+J127+J134+J139</f>
        <v>0</v>
      </c>
      <c r="K120" s="38"/>
      <c r="L120" s="47"/>
      <c r="M120" s="46"/>
      <c r="N120" s="1"/>
    </row>
    <row r="121" spans="1:14" ht="18">
      <c r="A121" s="71" t="s">
        <v>143</v>
      </c>
      <c r="B121" s="72"/>
      <c r="C121" s="72"/>
      <c r="D121" s="72"/>
      <c r="E121" s="72"/>
      <c r="F121" s="72"/>
      <c r="G121" s="73"/>
      <c r="H121" s="29"/>
      <c r="I121" s="29"/>
      <c r="J121" s="29"/>
      <c r="K121" s="38"/>
      <c r="L121" s="47"/>
      <c r="M121" s="46"/>
      <c r="N121" s="1"/>
    </row>
    <row r="122" spans="1:14" ht="15">
      <c r="A122" s="3">
        <v>1</v>
      </c>
      <c r="B122" s="64" t="s">
        <v>144</v>
      </c>
      <c r="C122" s="65"/>
      <c r="D122" s="65"/>
      <c r="E122" s="65"/>
      <c r="F122" s="65"/>
      <c r="G122" s="66"/>
      <c r="H122" s="9"/>
      <c r="I122" s="9"/>
      <c r="J122" s="34"/>
      <c r="K122" s="38"/>
      <c r="L122" s="47"/>
      <c r="M122" s="46"/>
      <c r="N122" s="1"/>
    </row>
    <row r="123" spans="1:14" ht="15">
      <c r="A123" s="3">
        <v>2</v>
      </c>
      <c r="B123" s="64" t="s">
        <v>145</v>
      </c>
      <c r="C123" s="65"/>
      <c r="D123" s="65"/>
      <c r="E123" s="65"/>
      <c r="F123" s="65"/>
      <c r="G123" s="66"/>
      <c r="H123" s="9"/>
      <c r="I123" s="9"/>
      <c r="J123" s="34"/>
      <c r="K123" s="38"/>
      <c r="L123" s="47"/>
      <c r="M123" s="46"/>
      <c r="N123" s="1"/>
    </row>
    <row r="124" spans="1:14" ht="15">
      <c r="A124" s="3">
        <v>3</v>
      </c>
      <c r="B124" s="64" t="s">
        <v>146</v>
      </c>
      <c r="C124" s="65"/>
      <c r="D124" s="65"/>
      <c r="E124" s="65"/>
      <c r="F124" s="65"/>
      <c r="G124" s="66"/>
      <c r="H124" s="9"/>
      <c r="I124" s="9"/>
      <c r="J124" s="34"/>
      <c r="K124" s="38"/>
      <c r="L124" s="47"/>
      <c r="M124" s="46"/>
      <c r="N124" s="1"/>
    </row>
    <row r="125" spans="1:14" ht="15">
      <c r="A125" s="3">
        <v>4</v>
      </c>
      <c r="B125" s="64" t="s">
        <v>147</v>
      </c>
      <c r="C125" s="65"/>
      <c r="D125" s="65"/>
      <c r="E125" s="65"/>
      <c r="F125" s="65"/>
      <c r="G125" s="66"/>
      <c r="H125" s="9"/>
      <c r="I125" s="9"/>
      <c r="J125" s="34"/>
      <c r="K125" s="38"/>
      <c r="L125" s="47"/>
      <c r="M125" s="46"/>
      <c r="N125" s="1"/>
    </row>
    <row r="126" spans="1:14" ht="15">
      <c r="A126" s="3">
        <v>5</v>
      </c>
      <c r="B126" s="64" t="s">
        <v>148</v>
      </c>
      <c r="C126" s="65"/>
      <c r="D126" s="65"/>
      <c r="E126" s="65"/>
      <c r="F126" s="65"/>
      <c r="G126" s="66"/>
      <c r="H126" s="9"/>
      <c r="I126" s="9"/>
      <c r="J126" s="34"/>
      <c r="K126" s="38"/>
      <c r="L126" s="47"/>
      <c r="M126" s="46"/>
      <c r="N126" s="1"/>
    </row>
    <row r="127" spans="1:14" ht="18">
      <c r="A127" s="67" t="s">
        <v>149</v>
      </c>
      <c r="B127" s="68"/>
      <c r="C127" s="68"/>
      <c r="D127" s="68"/>
      <c r="E127" s="68"/>
      <c r="F127" s="68"/>
      <c r="G127" s="69"/>
      <c r="H127" s="29"/>
      <c r="I127" s="29"/>
      <c r="J127" s="29"/>
      <c r="K127" s="38"/>
      <c r="L127" s="47"/>
      <c r="M127" s="46"/>
      <c r="N127" s="1"/>
    </row>
    <row r="128" spans="1:14" ht="15">
      <c r="A128" s="3">
        <v>6</v>
      </c>
      <c r="B128" s="64" t="s">
        <v>150</v>
      </c>
      <c r="C128" s="65"/>
      <c r="D128" s="65"/>
      <c r="E128" s="65"/>
      <c r="F128" s="65"/>
      <c r="G128" s="66"/>
      <c r="H128" s="9"/>
      <c r="I128" s="9"/>
      <c r="J128" s="34"/>
      <c r="K128" s="38"/>
      <c r="L128" s="47"/>
      <c r="M128" s="46"/>
      <c r="N128" s="1"/>
    </row>
    <row r="129" spans="1:14" ht="15">
      <c r="A129" s="3">
        <v>7</v>
      </c>
      <c r="B129" s="64" t="s">
        <v>25</v>
      </c>
      <c r="C129" s="65"/>
      <c r="D129" s="65"/>
      <c r="E129" s="65"/>
      <c r="F129" s="65"/>
      <c r="G129" s="66"/>
      <c r="H129" s="9"/>
      <c r="I129" s="9"/>
      <c r="J129" s="34"/>
      <c r="K129" s="38"/>
      <c r="L129" s="47"/>
      <c r="M129" s="46"/>
      <c r="N129" s="1"/>
    </row>
    <row r="130" spans="1:14" ht="15">
      <c r="A130" s="3">
        <v>8</v>
      </c>
      <c r="B130" s="64" t="s">
        <v>26</v>
      </c>
      <c r="C130" s="65"/>
      <c r="D130" s="65"/>
      <c r="E130" s="65"/>
      <c r="F130" s="65"/>
      <c r="G130" s="66"/>
      <c r="H130" s="9"/>
      <c r="I130" s="9"/>
      <c r="J130" s="34"/>
      <c r="K130" s="38"/>
      <c r="L130" s="47"/>
      <c r="M130" s="46"/>
      <c r="N130" s="1"/>
    </row>
    <row r="131" spans="1:14" ht="15">
      <c r="A131" s="3">
        <v>9</v>
      </c>
      <c r="B131" s="64" t="s">
        <v>151</v>
      </c>
      <c r="C131" s="65"/>
      <c r="D131" s="65"/>
      <c r="E131" s="65"/>
      <c r="F131" s="65"/>
      <c r="G131" s="66"/>
      <c r="H131" s="9"/>
      <c r="I131" s="9"/>
      <c r="J131" s="34"/>
      <c r="K131" s="38"/>
      <c r="L131" s="47"/>
      <c r="M131" s="46"/>
      <c r="N131" s="1"/>
    </row>
    <row r="132" spans="1:14" ht="15">
      <c r="A132" s="3">
        <v>10</v>
      </c>
      <c r="B132" s="64" t="s">
        <v>138</v>
      </c>
      <c r="C132" s="65"/>
      <c r="D132" s="65"/>
      <c r="E132" s="65"/>
      <c r="F132" s="65"/>
      <c r="G132" s="66"/>
      <c r="H132" s="9"/>
      <c r="I132" s="9"/>
      <c r="J132" s="34"/>
      <c r="K132" s="38"/>
      <c r="L132" s="47"/>
      <c r="M132" s="46"/>
      <c r="N132" s="1"/>
    </row>
    <row r="133" spans="1:14" ht="15">
      <c r="A133" s="3">
        <v>11</v>
      </c>
      <c r="B133" s="64" t="s">
        <v>152</v>
      </c>
      <c r="C133" s="65"/>
      <c r="D133" s="65"/>
      <c r="E133" s="65"/>
      <c r="F133" s="65"/>
      <c r="G133" s="66"/>
      <c r="H133" s="9"/>
      <c r="I133" s="9"/>
      <c r="J133" s="34"/>
      <c r="K133" s="38"/>
      <c r="L133" s="47"/>
      <c r="M133" s="46"/>
      <c r="N133" s="1"/>
    </row>
    <row r="134" spans="1:14" ht="18">
      <c r="A134" s="67" t="s">
        <v>153</v>
      </c>
      <c r="B134" s="68"/>
      <c r="C134" s="68"/>
      <c r="D134" s="68"/>
      <c r="E134" s="68"/>
      <c r="F134" s="68"/>
      <c r="G134" s="69"/>
      <c r="H134" s="29"/>
      <c r="I134" s="29"/>
      <c r="J134" s="29"/>
      <c r="K134" s="38"/>
      <c r="L134" s="47"/>
      <c r="M134" s="46"/>
      <c r="N134" s="1"/>
    </row>
    <row r="135" spans="1:14" ht="15">
      <c r="A135" s="3">
        <v>12</v>
      </c>
      <c r="B135" s="64" t="s">
        <v>154</v>
      </c>
      <c r="C135" s="65"/>
      <c r="D135" s="65"/>
      <c r="E135" s="65"/>
      <c r="F135" s="65"/>
      <c r="G135" s="66"/>
      <c r="H135" s="9"/>
      <c r="I135" s="9"/>
      <c r="J135" s="34"/>
      <c r="K135" s="38"/>
      <c r="L135" s="47"/>
      <c r="M135" s="46"/>
      <c r="N135" s="1"/>
    </row>
    <row r="136" spans="1:14" ht="15">
      <c r="A136" s="3">
        <v>13</v>
      </c>
      <c r="B136" s="64" t="s">
        <v>155</v>
      </c>
      <c r="C136" s="65"/>
      <c r="D136" s="65"/>
      <c r="E136" s="65"/>
      <c r="F136" s="65"/>
      <c r="G136" s="66"/>
      <c r="H136" s="9"/>
      <c r="I136" s="9"/>
      <c r="J136" s="34"/>
      <c r="K136" s="38"/>
      <c r="L136" s="47"/>
      <c r="M136" s="46"/>
      <c r="N136" s="1"/>
    </row>
    <row r="137" spans="1:14" ht="15">
      <c r="A137" s="3">
        <v>14</v>
      </c>
      <c r="B137" s="64" t="s">
        <v>156</v>
      </c>
      <c r="C137" s="65"/>
      <c r="D137" s="65"/>
      <c r="E137" s="65"/>
      <c r="F137" s="65"/>
      <c r="G137" s="66"/>
      <c r="H137" s="9"/>
      <c r="I137" s="9"/>
      <c r="J137" s="34"/>
      <c r="K137" s="38"/>
      <c r="L137" s="47"/>
      <c r="M137" s="46"/>
      <c r="N137" s="1"/>
    </row>
    <row r="138" spans="1:14" ht="15">
      <c r="A138" s="3">
        <v>15</v>
      </c>
      <c r="B138" s="64" t="s">
        <v>157</v>
      </c>
      <c r="C138" s="65"/>
      <c r="D138" s="65"/>
      <c r="E138" s="65"/>
      <c r="F138" s="65"/>
      <c r="G138" s="66"/>
      <c r="H138" s="9"/>
      <c r="I138" s="9"/>
      <c r="J138" s="34"/>
      <c r="K138" s="38"/>
      <c r="L138" s="47"/>
      <c r="M138" s="46"/>
      <c r="N138" s="1"/>
    </row>
    <row r="139" spans="1:14" ht="18">
      <c r="A139" s="67" t="s">
        <v>158</v>
      </c>
      <c r="B139" s="68"/>
      <c r="C139" s="68"/>
      <c r="D139" s="68"/>
      <c r="E139" s="68"/>
      <c r="F139" s="68"/>
      <c r="G139" s="69"/>
      <c r="H139" s="29"/>
      <c r="I139" s="29"/>
      <c r="J139" s="29"/>
      <c r="K139" s="38"/>
      <c r="L139" s="47"/>
      <c r="M139" s="46"/>
      <c r="N139" s="1"/>
    </row>
    <row r="140" spans="1:14" ht="15">
      <c r="A140" s="3">
        <v>16</v>
      </c>
      <c r="B140" s="64" t="s">
        <v>159</v>
      </c>
      <c r="C140" s="65"/>
      <c r="D140" s="65"/>
      <c r="E140" s="65"/>
      <c r="F140" s="65"/>
      <c r="G140" s="66"/>
      <c r="H140" s="9"/>
      <c r="I140" s="9"/>
      <c r="J140" s="34"/>
      <c r="K140" s="38"/>
      <c r="L140" s="47"/>
      <c r="M140" s="46"/>
      <c r="N140" s="1"/>
    </row>
    <row r="141" spans="1:14" ht="15">
      <c r="A141" s="3">
        <v>17</v>
      </c>
      <c r="B141" s="64" t="s">
        <v>160</v>
      </c>
      <c r="C141" s="65"/>
      <c r="D141" s="65"/>
      <c r="E141" s="65"/>
      <c r="F141" s="65"/>
      <c r="G141" s="66"/>
      <c r="H141" s="9"/>
      <c r="I141" s="9"/>
      <c r="J141" s="34"/>
      <c r="K141" s="38"/>
      <c r="L141" s="47"/>
      <c r="M141" s="46"/>
      <c r="N141" s="1"/>
    </row>
    <row r="142" spans="1:14" ht="15">
      <c r="A142" s="3">
        <v>18</v>
      </c>
      <c r="B142" s="64" t="s">
        <v>161</v>
      </c>
      <c r="C142" s="65"/>
      <c r="D142" s="65"/>
      <c r="E142" s="65"/>
      <c r="F142" s="65"/>
      <c r="G142" s="66"/>
      <c r="H142" s="9"/>
      <c r="I142" s="9"/>
      <c r="J142" s="34"/>
      <c r="K142" s="38"/>
      <c r="L142" s="47"/>
      <c r="M142" s="46"/>
      <c r="N142" s="1"/>
    </row>
    <row r="143" spans="1:14" ht="15.75" thickBot="1">
      <c r="A143" s="30">
        <v>19</v>
      </c>
      <c r="B143" s="23" t="s">
        <v>162</v>
      </c>
      <c r="C143" s="24"/>
      <c r="D143" s="24"/>
      <c r="E143" s="24"/>
      <c r="F143" s="24"/>
      <c r="G143" s="25"/>
      <c r="H143" s="26"/>
      <c r="I143" s="26"/>
      <c r="J143" s="49"/>
      <c r="K143" s="38"/>
      <c r="L143" s="47"/>
      <c r="M143" s="46"/>
      <c r="N143" s="1"/>
    </row>
    <row r="144" spans="1:15" ht="18">
      <c r="A144" s="153" t="s">
        <v>70</v>
      </c>
      <c r="B144" s="154"/>
      <c r="C144" s="154"/>
      <c r="D144" s="154"/>
      <c r="E144" s="154"/>
      <c r="F144" s="154"/>
      <c r="G144" s="154"/>
      <c r="H144" s="155"/>
      <c r="I144" s="155"/>
      <c r="J144" s="156"/>
      <c r="K144" s="38"/>
      <c r="L144" s="47"/>
      <c r="M144" s="47"/>
      <c r="N144" s="1"/>
      <c r="O144" s="1"/>
    </row>
    <row r="145" spans="1:15" ht="15" customHeight="1">
      <c r="A145" s="157" t="s">
        <v>71</v>
      </c>
      <c r="B145" s="158"/>
      <c r="C145" s="158"/>
      <c r="D145" s="158"/>
      <c r="E145" s="158"/>
      <c r="F145" s="158"/>
      <c r="G145" s="158"/>
      <c r="H145" s="158"/>
      <c r="I145" s="158"/>
      <c r="J145" s="158"/>
      <c r="K145" s="38"/>
      <c r="L145" s="47"/>
      <c r="M145" s="47"/>
      <c r="N145" s="1"/>
      <c r="O145" s="1"/>
    </row>
    <row r="146" spans="1:14" ht="15" customHeight="1">
      <c r="A146" s="157" t="s">
        <v>72</v>
      </c>
      <c r="B146" s="158"/>
      <c r="C146" s="161"/>
      <c r="D146" s="159"/>
      <c r="E146" s="159"/>
      <c r="F146" s="159"/>
      <c r="G146" s="159"/>
      <c r="H146" s="159"/>
      <c r="I146" s="159"/>
      <c r="J146" s="160"/>
      <c r="K146" s="38"/>
      <c r="L146" s="47"/>
      <c r="M146" s="46"/>
      <c r="N146" s="1"/>
    </row>
    <row r="147" spans="1:14" ht="15" customHeight="1">
      <c r="A147" s="157" t="s">
        <v>73</v>
      </c>
      <c r="B147" s="158"/>
      <c r="C147" s="161"/>
      <c r="D147" s="159"/>
      <c r="E147" s="159"/>
      <c r="F147" s="159"/>
      <c r="G147" s="159"/>
      <c r="H147" s="159"/>
      <c r="I147" s="159"/>
      <c r="J147" s="160"/>
      <c r="K147" s="38"/>
      <c r="L147" s="47"/>
      <c r="M147" s="46"/>
      <c r="N147" s="1"/>
    </row>
    <row r="148" spans="1:14" ht="15" customHeight="1">
      <c r="A148" s="157" t="s">
        <v>74</v>
      </c>
      <c r="B148" s="158"/>
      <c r="C148" s="161"/>
      <c r="D148" s="159"/>
      <c r="E148" s="159"/>
      <c r="F148" s="159"/>
      <c r="G148" s="159"/>
      <c r="H148" s="159"/>
      <c r="I148" s="159"/>
      <c r="J148" s="160"/>
      <c r="K148" s="38"/>
      <c r="L148" s="47"/>
      <c r="M148" s="46"/>
      <c r="N148" s="1"/>
    </row>
    <row r="149" spans="1:14" ht="15" customHeight="1">
      <c r="A149" s="157" t="s">
        <v>75</v>
      </c>
      <c r="B149" s="158"/>
      <c r="C149" s="161"/>
      <c r="D149" s="162"/>
      <c r="E149" s="162"/>
      <c r="F149" s="162"/>
      <c r="G149" s="162"/>
      <c r="H149" s="162"/>
      <c r="I149" s="162"/>
      <c r="J149" s="163"/>
      <c r="K149" s="38"/>
      <c r="L149" s="47"/>
      <c r="M149" s="46"/>
      <c r="N149" s="1"/>
    </row>
    <row r="150" spans="1:14" ht="15">
      <c r="A150" s="167" t="s">
        <v>128</v>
      </c>
      <c r="B150" s="168"/>
      <c r="C150" s="169"/>
      <c r="D150" s="151" t="s">
        <v>166</v>
      </c>
      <c r="E150" s="152"/>
      <c r="F150" s="152"/>
      <c r="G150" s="152"/>
      <c r="H150" s="152"/>
      <c r="I150" s="152"/>
      <c r="J150" s="152"/>
      <c r="K150" s="38"/>
      <c r="L150" s="47"/>
      <c r="M150" s="46"/>
      <c r="N150" s="1"/>
    </row>
    <row r="151" spans="1:15" ht="18.75" thickBot="1">
      <c r="A151" s="164" t="s">
        <v>76</v>
      </c>
      <c r="B151" s="165"/>
      <c r="C151" s="165"/>
      <c r="D151" s="165"/>
      <c r="E151" s="165"/>
      <c r="F151" s="165"/>
      <c r="G151" s="165"/>
      <c r="H151" s="165"/>
      <c r="I151" s="165"/>
      <c r="J151" s="166"/>
      <c r="K151" s="39"/>
      <c r="L151" s="47"/>
      <c r="M151" s="47"/>
      <c r="N151" s="1"/>
      <c r="O151" s="1"/>
    </row>
    <row r="152" spans="12:14" ht="15">
      <c r="L152" s="1"/>
      <c r="N152" s="1"/>
    </row>
    <row r="153" spans="1:14" ht="15">
      <c r="A153" s="46" t="s">
        <v>123</v>
      </c>
      <c r="L153" s="1"/>
      <c r="N153" s="1"/>
    </row>
    <row r="154" spans="12:14" ht="15">
      <c r="L154" s="1"/>
      <c r="N154" s="1"/>
    </row>
    <row r="155" spans="12:14" ht="15">
      <c r="L155" s="1"/>
      <c r="N155" s="1"/>
    </row>
    <row r="156" ht="15">
      <c r="L156" s="1"/>
    </row>
    <row r="157" ht="15">
      <c r="L157" s="1"/>
    </row>
    <row r="158" ht="15">
      <c r="L158" s="1"/>
    </row>
    <row r="159" ht="15">
      <c r="L159" s="1"/>
    </row>
  </sheetData>
  <sheetProtection password="D67B" sheet="1"/>
  <mergeCells count="178">
    <mergeCell ref="B22:F22"/>
    <mergeCell ref="B23:F23"/>
    <mergeCell ref="B24:F24"/>
    <mergeCell ref="B14:F14"/>
    <mergeCell ref="B15:F15"/>
    <mergeCell ref="B16:F16"/>
    <mergeCell ref="B17:F17"/>
    <mergeCell ref="B18:F18"/>
    <mergeCell ref="I28:J29"/>
    <mergeCell ref="A26:F26"/>
    <mergeCell ref="B19:F19"/>
    <mergeCell ref="B20:F20"/>
    <mergeCell ref="B21:F21"/>
    <mergeCell ref="B55:D55"/>
    <mergeCell ref="A28:D30"/>
    <mergeCell ref="B51:D51"/>
    <mergeCell ref="E28:H28"/>
    <mergeCell ref="E29:F29"/>
    <mergeCell ref="B56:D56"/>
    <mergeCell ref="K1:K2"/>
    <mergeCell ref="B37:D37"/>
    <mergeCell ref="G11:H11"/>
    <mergeCell ref="I11:J11"/>
    <mergeCell ref="B53:D53"/>
    <mergeCell ref="B54:D54"/>
    <mergeCell ref="B41:D41"/>
    <mergeCell ref="B31:D31"/>
    <mergeCell ref="A5:J5"/>
    <mergeCell ref="A151:J151"/>
    <mergeCell ref="H100:J100"/>
    <mergeCell ref="B36:D36"/>
    <mergeCell ref="B43:D43"/>
    <mergeCell ref="B44:D44"/>
    <mergeCell ref="A149:C149"/>
    <mergeCell ref="A150:C150"/>
    <mergeCell ref="B48:D48"/>
    <mergeCell ref="B49:D49"/>
    <mergeCell ref="B113:F113"/>
    <mergeCell ref="D150:J150"/>
    <mergeCell ref="A144:J144"/>
    <mergeCell ref="A145:J145"/>
    <mergeCell ref="D146:J146"/>
    <mergeCell ref="D147:J147"/>
    <mergeCell ref="A146:C146"/>
    <mergeCell ref="A147:C147"/>
    <mergeCell ref="A148:C148"/>
    <mergeCell ref="D148:J148"/>
    <mergeCell ref="D149:J149"/>
    <mergeCell ref="B73:D73"/>
    <mergeCell ref="B71:D71"/>
    <mergeCell ref="B72:D72"/>
    <mergeCell ref="H103:J103"/>
    <mergeCell ref="A101:J101"/>
    <mergeCell ref="H102:J102"/>
    <mergeCell ref="H96:J96"/>
    <mergeCell ref="H97:J97"/>
    <mergeCell ref="H92:J92"/>
    <mergeCell ref="H93:J93"/>
    <mergeCell ref="B65:D65"/>
    <mergeCell ref="B66:D66"/>
    <mergeCell ref="B64:D64"/>
    <mergeCell ref="B58:D58"/>
    <mergeCell ref="B69:D69"/>
    <mergeCell ref="B61:D61"/>
    <mergeCell ref="B62:D62"/>
    <mergeCell ref="B59:D59"/>
    <mergeCell ref="B60:D60"/>
    <mergeCell ref="B63:D63"/>
    <mergeCell ref="A6:C6"/>
    <mergeCell ref="B50:D50"/>
    <mergeCell ref="B45:D45"/>
    <mergeCell ref="B47:D47"/>
    <mergeCell ref="B38:D38"/>
    <mergeCell ref="B39:D39"/>
    <mergeCell ref="B40:D40"/>
    <mergeCell ref="A11:F12"/>
    <mergeCell ref="A27:J27"/>
    <mergeCell ref="A25:F25"/>
    <mergeCell ref="B67:D67"/>
    <mergeCell ref="B68:D68"/>
    <mergeCell ref="H91:J91"/>
    <mergeCell ref="A75:D75"/>
    <mergeCell ref="A77:D77"/>
    <mergeCell ref="A89:J89"/>
    <mergeCell ref="B70:D70"/>
    <mergeCell ref="A90:F90"/>
    <mergeCell ref="B83:D83"/>
    <mergeCell ref="B84:D84"/>
    <mergeCell ref="B57:D57"/>
    <mergeCell ref="H98:J98"/>
    <mergeCell ref="H99:J99"/>
    <mergeCell ref="A116:F116"/>
    <mergeCell ref="B108:F108"/>
    <mergeCell ref="B109:F109"/>
    <mergeCell ref="B110:F110"/>
    <mergeCell ref="B111:F111"/>
    <mergeCell ref="B112:F112"/>
    <mergeCell ref="E80:F80"/>
    <mergeCell ref="H94:J94"/>
    <mergeCell ref="A105:J105"/>
    <mergeCell ref="A106:F107"/>
    <mergeCell ref="G106:H106"/>
    <mergeCell ref="I106:J106"/>
    <mergeCell ref="H104:J104"/>
    <mergeCell ref="H95:J95"/>
    <mergeCell ref="A104:F104"/>
    <mergeCell ref="H90:J90"/>
    <mergeCell ref="A76:J76"/>
    <mergeCell ref="A78:J78"/>
    <mergeCell ref="G80:H80"/>
    <mergeCell ref="I79:J80"/>
    <mergeCell ref="B74:D74"/>
    <mergeCell ref="E79:H79"/>
    <mergeCell ref="A79:D81"/>
    <mergeCell ref="A88:D88"/>
    <mergeCell ref="B85:D85"/>
    <mergeCell ref="A10:J10"/>
    <mergeCell ref="A13:J13"/>
    <mergeCell ref="B35:D35"/>
    <mergeCell ref="B42:D42"/>
    <mergeCell ref="B46:D46"/>
    <mergeCell ref="B52:D52"/>
    <mergeCell ref="B32:D32"/>
    <mergeCell ref="B33:D33"/>
    <mergeCell ref="B34:D34"/>
    <mergeCell ref="G29:H29"/>
    <mergeCell ref="D6:J6"/>
    <mergeCell ref="A7:J7"/>
    <mergeCell ref="A8:J8"/>
    <mergeCell ref="A9:J9"/>
    <mergeCell ref="A1:J1"/>
    <mergeCell ref="A2:J2"/>
    <mergeCell ref="D3:J3"/>
    <mergeCell ref="D4:J4"/>
    <mergeCell ref="A3:C3"/>
    <mergeCell ref="A4:C4"/>
    <mergeCell ref="B86:D86"/>
    <mergeCell ref="B87:D87"/>
    <mergeCell ref="A103:F103"/>
    <mergeCell ref="A91:F91"/>
    <mergeCell ref="A92:F92"/>
    <mergeCell ref="A93:F93"/>
    <mergeCell ref="A94:F94"/>
    <mergeCell ref="A95:F95"/>
    <mergeCell ref="A96:F96"/>
    <mergeCell ref="B114:F114"/>
    <mergeCell ref="B115:F115"/>
    <mergeCell ref="A117:J117"/>
    <mergeCell ref="A118:G119"/>
    <mergeCell ref="H118:I118"/>
    <mergeCell ref="A97:F97"/>
    <mergeCell ref="A98:F98"/>
    <mergeCell ref="A99:F99"/>
    <mergeCell ref="A100:F100"/>
    <mergeCell ref="A102:F102"/>
    <mergeCell ref="A120:G120"/>
    <mergeCell ref="A121:G121"/>
    <mergeCell ref="B122:G122"/>
    <mergeCell ref="B123:G123"/>
    <mergeCell ref="B124:G124"/>
    <mergeCell ref="B125:G125"/>
    <mergeCell ref="B137:G137"/>
    <mergeCell ref="B126:G126"/>
    <mergeCell ref="A127:G127"/>
    <mergeCell ref="B128:G128"/>
    <mergeCell ref="B129:G129"/>
    <mergeCell ref="B130:G130"/>
    <mergeCell ref="B131:G131"/>
    <mergeCell ref="B138:G138"/>
    <mergeCell ref="A139:G139"/>
    <mergeCell ref="B140:G140"/>
    <mergeCell ref="B141:G141"/>
    <mergeCell ref="B142:G142"/>
    <mergeCell ref="B132:G132"/>
    <mergeCell ref="B133:G133"/>
    <mergeCell ref="A134:G134"/>
    <mergeCell ref="B135:G135"/>
    <mergeCell ref="B136:G136"/>
  </mergeCells>
  <conditionalFormatting sqref="G14">
    <cfRule type="cellIs" priority="106" dxfId="0" operator="lessThan" stopIfTrue="1">
      <formula>G15+G16+G17</formula>
    </cfRule>
  </conditionalFormatting>
  <conditionalFormatting sqref="I14">
    <cfRule type="cellIs" priority="105" dxfId="0" operator="lessThan" stopIfTrue="1">
      <formula>I15+I16+I17</formula>
    </cfRule>
  </conditionalFormatting>
  <conditionalFormatting sqref="G18">
    <cfRule type="cellIs" priority="104" dxfId="0" operator="lessThan" stopIfTrue="1">
      <formula>G19+G20+G21+G22</formula>
    </cfRule>
  </conditionalFormatting>
  <conditionalFormatting sqref="H18">
    <cfRule type="cellIs" priority="103" dxfId="0" operator="lessThan" stopIfTrue="1">
      <formula>H19+H20+H21+H22</formula>
    </cfRule>
  </conditionalFormatting>
  <conditionalFormatting sqref="J25:J26">
    <cfRule type="containsBlanks" priority="91" dxfId="0" stopIfTrue="1">
      <formula>LEN(TRIM(J25))=0</formula>
    </cfRule>
  </conditionalFormatting>
  <conditionalFormatting sqref="J75">
    <cfRule type="containsBlanks" priority="90" dxfId="0" stopIfTrue="1">
      <formula>LEN(TRIM(J75))=0</formula>
    </cfRule>
  </conditionalFormatting>
  <conditionalFormatting sqref="I54">
    <cfRule type="cellIs" priority="77" dxfId="0" operator="lessThan" stopIfTrue="1">
      <formula>I55+I56+I57</formula>
    </cfRule>
  </conditionalFormatting>
  <conditionalFormatting sqref="E82">
    <cfRule type="cellIs" priority="71" dxfId="0" operator="lessThan" stopIfTrue="1">
      <formula>E83</formula>
    </cfRule>
  </conditionalFormatting>
  <conditionalFormatting sqref="I58">
    <cfRule type="cellIs" priority="66" dxfId="0" operator="lessThan" stopIfTrue="1">
      <formula>I59+I60</formula>
    </cfRule>
  </conditionalFormatting>
  <conditionalFormatting sqref="H14">
    <cfRule type="cellIs" priority="65" dxfId="0" operator="lessThan" stopIfTrue="1">
      <formula>H15+H16+H17</formula>
    </cfRule>
  </conditionalFormatting>
  <conditionalFormatting sqref="I18">
    <cfRule type="cellIs" priority="64" dxfId="0" operator="lessThan" stopIfTrue="1">
      <formula>I19+I20+I21+I22</formula>
    </cfRule>
  </conditionalFormatting>
  <conditionalFormatting sqref="I35">
    <cfRule type="cellIs" priority="63" dxfId="0" operator="lessThan" stopIfTrue="1">
      <formula>I36+I37</formula>
    </cfRule>
  </conditionalFormatting>
  <conditionalFormatting sqref="I42">
    <cfRule type="cellIs" priority="62" dxfId="0" operator="lessThan" stopIfTrue="1">
      <formula>I43+I44</formula>
    </cfRule>
  </conditionalFormatting>
  <conditionalFormatting sqref="I46">
    <cfRule type="cellIs" priority="61" dxfId="0" operator="lessThan" stopIfTrue="1">
      <formula>I47+I48</formula>
    </cfRule>
  </conditionalFormatting>
  <conditionalFormatting sqref="I37">
    <cfRule type="cellIs" priority="60" dxfId="0" operator="lessThan" stopIfTrue="1">
      <formula>I38+I39+I40+I41</formula>
    </cfRule>
  </conditionalFormatting>
  <conditionalFormatting sqref="H121">
    <cfRule type="cellIs" priority="58" dxfId="0" operator="lessThan" stopIfTrue="1">
      <formula>H122+H123+H124+H125+H126</formula>
    </cfRule>
  </conditionalFormatting>
  <conditionalFormatting sqref="L26:M26">
    <cfRule type="notContainsBlanks" priority="56" dxfId="0" stopIfTrue="1">
      <formula>LEN(TRIM(L26))&gt;0</formula>
    </cfRule>
  </conditionalFormatting>
  <conditionalFormatting sqref="F37">
    <cfRule type="cellIs" priority="55" dxfId="0" operator="lessThan" stopIfTrue="1">
      <formula>F38+F39+F40+F41</formula>
    </cfRule>
  </conditionalFormatting>
  <conditionalFormatting sqref="E37">
    <cfRule type="cellIs" priority="54" dxfId="0" operator="lessThan" stopIfTrue="1">
      <formula>E38+E39+E40+E41</formula>
    </cfRule>
  </conditionalFormatting>
  <conditionalFormatting sqref="F35">
    <cfRule type="cellIs" priority="53" dxfId="0" operator="lessThan" stopIfTrue="1">
      <formula>F36+F37</formula>
    </cfRule>
  </conditionalFormatting>
  <conditionalFormatting sqref="E35">
    <cfRule type="cellIs" priority="52" dxfId="0" operator="lessThan" stopIfTrue="1">
      <formula>E36+E37</formula>
    </cfRule>
  </conditionalFormatting>
  <conditionalFormatting sqref="F42">
    <cfRule type="cellIs" priority="51" dxfId="0" operator="lessThan" stopIfTrue="1">
      <formula>F43+F44</formula>
    </cfRule>
  </conditionalFormatting>
  <conditionalFormatting sqref="E42">
    <cfRule type="cellIs" priority="50" dxfId="0" operator="lessThan" stopIfTrue="1">
      <formula>E43+E44</formula>
    </cfRule>
  </conditionalFormatting>
  <conditionalFormatting sqref="F46">
    <cfRule type="cellIs" priority="49" dxfId="0" operator="lessThan" stopIfTrue="1">
      <formula>F47+F48</formula>
    </cfRule>
  </conditionalFormatting>
  <conditionalFormatting sqref="E46">
    <cfRule type="cellIs" priority="48" dxfId="0" operator="lessThan" stopIfTrue="1">
      <formula>E47+E48</formula>
    </cfRule>
  </conditionalFormatting>
  <conditionalFormatting sqref="F54">
    <cfRule type="cellIs" priority="47" dxfId="0" operator="lessThan" stopIfTrue="1">
      <formula>F55+F56+F57</formula>
    </cfRule>
  </conditionalFormatting>
  <conditionalFormatting sqref="E54">
    <cfRule type="cellIs" priority="46" dxfId="0" operator="lessThan" stopIfTrue="1">
      <formula>E55+E56+E57</formula>
    </cfRule>
  </conditionalFormatting>
  <conditionalFormatting sqref="F58">
    <cfRule type="cellIs" priority="45" dxfId="0" operator="lessThan" stopIfTrue="1">
      <formula>F59+F60</formula>
    </cfRule>
  </conditionalFormatting>
  <conditionalFormatting sqref="E58">
    <cfRule type="cellIs" priority="44" dxfId="0" operator="lessThan" stopIfTrue="1">
      <formula>E59+E60</formula>
    </cfRule>
  </conditionalFormatting>
  <conditionalFormatting sqref="H35">
    <cfRule type="cellIs" priority="43" dxfId="0" operator="lessThan" stopIfTrue="1">
      <formula>H36+H37</formula>
    </cfRule>
  </conditionalFormatting>
  <conditionalFormatting sqref="G35">
    <cfRule type="cellIs" priority="42" dxfId="0" operator="lessThan" stopIfTrue="1">
      <formula>G36+G37</formula>
    </cfRule>
  </conditionalFormatting>
  <conditionalFormatting sqref="H37">
    <cfRule type="cellIs" priority="41" dxfId="0" operator="lessThan" stopIfTrue="1">
      <formula>H38+H40</formula>
    </cfRule>
  </conditionalFormatting>
  <conditionalFormatting sqref="G37">
    <cfRule type="cellIs" priority="39" dxfId="0" operator="lessThan" stopIfTrue="1">
      <formula>G38+G40</formula>
    </cfRule>
  </conditionalFormatting>
  <conditionalFormatting sqref="H42">
    <cfRule type="cellIs" priority="38" dxfId="0" operator="lessThan" stopIfTrue="1">
      <formula>H43+H44</formula>
    </cfRule>
  </conditionalFormatting>
  <conditionalFormatting sqref="G42">
    <cfRule type="cellIs" priority="37" dxfId="0" operator="lessThan" stopIfTrue="1">
      <formula>G43+G44</formula>
    </cfRule>
  </conditionalFormatting>
  <conditionalFormatting sqref="H54">
    <cfRule type="cellIs" priority="36" dxfId="0" operator="lessThan" stopIfTrue="1">
      <formula>H55+H56+H57</formula>
    </cfRule>
  </conditionalFormatting>
  <conditionalFormatting sqref="G54">
    <cfRule type="cellIs" priority="35" dxfId="0" operator="lessThan" stopIfTrue="1">
      <formula>G55+G56+G57</formula>
    </cfRule>
  </conditionalFormatting>
  <conditionalFormatting sqref="H58">
    <cfRule type="cellIs" priority="34" dxfId="0" operator="lessThan" stopIfTrue="1">
      <formula>H59+H60</formula>
    </cfRule>
  </conditionalFormatting>
  <conditionalFormatting sqref="G58">
    <cfRule type="cellIs" priority="33" dxfId="0" operator="lessThan" stopIfTrue="1">
      <formula>G59+G60</formula>
    </cfRule>
  </conditionalFormatting>
  <conditionalFormatting sqref="L31:M74">
    <cfRule type="notContainsBlanks" priority="32" dxfId="0" stopIfTrue="1">
      <formula>LEN(TRIM(L31))&gt;0</formula>
    </cfRule>
  </conditionalFormatting>
  <conditionalFormatting sqref="E83">
    <cfRule type="cellIs" priority="31" dxfId="0" operator="lessThan" stopIfTrue="1">
      <formula>E84+E85+E86+E87</formula>
    </cfRule>
  </conditionalFormatting>
  <conditionalFormatting sqref="F83">
    <cfRule type="cellIs" priority="30" dxfId="0" operator="lessThan" stopIfTrue="1">
      <formula>F84+F85+F86+F87</formula>
    </cfRule>
  </conditionalFormatting>
  <conditionalFormatting sqref="G83">
    <cfRule type="cellIs" priority="29" dxfId="0" operator="lessThan" stopIfTrue="1">
      <formula>G84+G85+G86+G87</formula>
    </cfRule>
  </conditionalFormatting>
  <conditionalFormatting sqref="H83">
    <cfRule type="cellIs" priority="28" dxfId="0" operator="lessThan" stopIfTrue="1">
      <formula>H84+H85+H86+H87</formula>
    </cfRule>
  </conditionalFormatting>
  <conditionalFormatting sqref="I83">
    <cfRule type="cellIs" priority="27" dxfId="0" operator="lessThan" stopIfTrue="1">
      <formula>I84+I85+I86+I87</formula>
    </cfRule>
  </conditionalFormatting>
  <conditionalFormatting sqref="J83">
    <cfRule type="cellIs" priority="26" dxfId="0" operator="lessThan" stopIfTrue="1">
      <formula>J84+J85+J86+J87</formula>
    </cfRule>
  </conditionalFormatting>
  <conditionalFormatting sqref="F82">
    <cfRule type="cellIs" priority="25" dxfId="0" operator="lessThan" stopIfTrue="1">
      <formula>F83</formula>
    </cfRule>
  </conditionalFormatting>
  <conditionalFormatting sqref="G82">
    <cfRule type="cellIs" priority="24" dxfId="0" operator="lessThan" stopIfTrue="1">
      <formula>G83</formula>
    </cfRule>
  </conditionalFormatting>
  <conditionalFormatting sqref="H82">
    <cfRule type="cellIs" priority="23" dxfId="0" operator="lessThan" stopIfTrue="1">
      <formula>H83</formula>
    </cfRule>
  </conditionalFormatting>
  <conditionalFormatting sqref="I82">
    <cfRule type="cellIs" priority="22" dxfId="0" operator="lessThan" stopIfTrue="1">
      <formula>I83</formula>
    </cfRule>
  </conditionalFormatting>
  <conditionalFormatting sqref="J82">
    <cfRule type="cellIs" priority="21" dxfId="0" operator="lessThan" stopIfTrue="1">
      <formula>J83</formula>
    </cfRule>
  </conditionalFormatting>
  <conditionalFormatting sqref="L82:M87">
    <cfRule type="notContainsBlanks" priority="20" dxfId="0" stopIfTrue="1">
      <formula>LEN(TRIM(L82))&gt;0</formula>
    </cfRule>
  </conditionalFormatting>
  <conditionalFormatting sqref="L99:L100 L95:L96 L91">
    <cfRule type="notContainsBlanks" priority="19" dxfId="0" stopIfTrue="1">
      <formula>LEN(TRIM(L91))&gt;0</formula>
    </cfRule>
  </conditionalFormatting>
  <conditionalFormatting sqref="I121">
    <cfRule type="cellIs" priority="18" dxfId="0" operator="lessThan" stopIfTrue="1">
      <formula>I122+I123+I124+I125+I126</formula>
    </cfRule>
  </conditionalFormatting>
  <conditionalFormatting sqref="J121">
    <cfRule type="cellIs" priority="17" dxfId="0" operator="lessThan" stopIfTrue="1">
      <formula>J122+J123+J124+J125+J126</formula>
    </cfRule>
  </conditionalFormatting>
  <conditionalFormatting sqref="H127">
    <cfRule type="cellIs" priority="16" dxfId="0" operator="lessThan" stopIfTrue="1">
      <formula>H128+H129+H130+H131+H132+H133</formula>
    </cfRule>
  </conditionalFormatting>
  <conditionalFormatting sqref="I127">
    <cfRule type="cellIs" priority="15" dxfId="0" operator="lessThan" stopIfTrue="1">
      <formula>I128+I129+I130+I131+I132+I133</formula>
    </cfRule>
  </conditionalFormatting>
  <conditionalFormatting sqref="J127">
    <cfRule type="cellIs" priority="14" dxfId="0" operator="lessThan" stopIfTrue="1">
      <formula>J128+J129+J130+J131+J132+J133</formula>
    </cfRule>
  </conditionalFormatting>
  <conditionalFormatting sqref="H134">
    <cfRule type="cellIs" priority="13" dxfId="0" operator="lessThan" stopIfTrue="1">
      <formula>H135+H136+H137+H138</formula>
    </cfRule>
  </conditionalFormatting>
  <conditionalFormatting sqref="I134">
    <cfRule type="cellIs" priority="12" dxfId="0" operator="lessThan" stopIfTrue="1">
      <formula>I135+I136+I137+I138</formula>
    </cfRule>
  </conditionalFormatting>
  <conditionalFormatting sqref="J134">
    <cfRule type="cellIs" priority="11" dxfId="0" operator="lessThan" stopIfTrue="1">
      <formula>J135+J136+J137+J138</formula>
    </cfRule>
  </conditionalFormatting>
  <conditionalFormatting sqref="H139">
    <cfRule type="cellIs" priority="10" dxfId="0" operator="lessThan" stopIfTrue="1">
      <formula>H140+H141+H142+H143</formula>
    </cfRule>
  </conditionalFormatting>
  <conditionalFormatting sqref="I139">
    <cfRule type="cellIs" priority="9" dxfId="0" operator="lessThan" stopIfTrue="1">
      <formula>I140+I141+I142+I143</formula>
    </cfRule>
  </conditionalFormatting>
  <conditionalFormatting sqref="J139">
    <cfRule type="cellIs" priority="8" dxfId="0" operator="lessThan" stopIfTrue="1">
      <formula>J140+J141+J142+J143</formula>
    </cfRule>
  </conditionalFormatting>
  <conditionalFormatting sqref="L108:M115">
    <cfRule type="notContainsBlanks" priority="7" dxfId="0" stopIfTrue="1">
      <formula>LEN(TRIM(L108))&gt;0</formula>
    </cfRule>
  </conditionalFormatting>
  <conditionalFormatting sqref="L92:L94">
    <cfRule type="notContainsBlanks" priority="6" dxfId="0" stopIfTrue="1">
      <formula>LEN(TRIM(L92))&gt;0</formula>
    </cfRule>
  </conditionalFormatting>
  <conditionalFormatting sqref="L97">
    <cfRule type="notContainsBlanks" priority="2" dxfId="0" stopIfTrue="1">
      <formula>LEN(TRIM(L97))&gt;0</formula>
    </cfRule>
  </conditionalFormatting>
  <conditionalFormatting sqref="L98">
    <cfRule type="notContainsBlanks" priority="1" dxfId="0" stopIfTrue="1">
      <formula>LEN(TRIM(L98))&gt;0</formula>
    </cfRule>
  </conditionalFormatting>
  <printOptions/>
  <pageMargins left="0.7" right="0.7" top="0.75" bottom="0.75" header="0.3" footer="0.3"/>
  <pageSetup fitToHeight="0" fitToWidth="1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2016-03-18T14:52:01Z</dcterms:modified>
  <cp:category/>
  <cp:version/>
  <cp:contentType/>
  <cp:contentStatus/>
</cp:coreProperties>
</file>