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855" activeTab="4"/>
  </bookViews>
  <sheets>
    <sheet name="о проекте" sheetId="1" r:id="rId1"/>
    <sheet name="термины" sheetId="2" r:id="rId2"/>
    <sheet name="__АНКЕТА__" sheetId="3" r:id="rId3"/>
    <sheet name="отчетность" sheetId="4" r:id="rId4"/>
    <sheet name="комментарии к анкете" sheetId="5" r:id="rId5"/>
  </sheets>
  <definedNames/>
  <calcPr fullCalcOnLoad="1"/>
</workbook>
</file>

<file path=xl/comments3.xml><?xml version="1.0" encoding="utf-8"?>
<comments xmlns="http://schemas.openxmlformats.org/spreadsheetml/2006/main">
  <authors>
    <author>Романовский Роман</author>
  </authors>
  <commentList>
    <comment ref="D49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суммарно финансовый и оперативный лизинг</t>
        </r>
      </text>
    </comment>
    <comment ref="C49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Разбивается сумма нового бизнеса из ячейки  С28 и С29 
Рэнкинги будут построены по данному показателю!</t>
        </r>
      </text>
    </comment>
    <comment ref="B53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(в состав нового бизнеса не включаются меморандумы о намерениях!)</t>
        </r>
      </text>
    </comment>
    <comment ref="C71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Разбивается сумма нового бизнеса из ячейки  С28 и С29  (согласно терминологии Leaseurope) !
Рэнкинги будут построены по данному показателю!</t>
        </r>
      </text>
    </comment>
    <comment ref="C87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Разбивается сумма нового бизнеса из ячейки  С28 и С29  (согласно терминологии Leaseurope) !
Рэнкинги будут построены по данному показателю!</t>
        </r>
      </text>
    </comment>
    <comment ref="B173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(в состав новых сделок не включаются меморандумы о намерениях!)</t>
        </r>
      </text>
    </comment>
    <comment ref="B43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необходимо определить 10 крупнейших лизингополучателей по остатку лизинговых платежей   по действующим  договорам и указать их суммарный остаток задолженности</t>
        </r>
      </text>
    </comment>
  </commentList>
</comments>
</file>

<file path=xl/sharedStrings.xml><?xml version="1.0" encoding="utf-8"?>
<sst xmlns="http://schemas.openxmlformats.org/spreadsheetml/2006/main" count="229" uniqueCount="193">
  <si>
    <t>АНКЕТА</t>
  </si>
  <si>
    <t>Контактное лицо</t>
  </si>
  <si>
    <t>расшифровка понятий: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</si>
  <si>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</si>
  <si>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</si>
  <si>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</si>
  <si>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</si>
  <si>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Сибирский ФО</t>
  </si>
  <si>
    <t>Южный ФО</t>
  </si>
  <si>
    <t>Дальневосточный ФО</t>
  </si>
  <si>
    <t>Уральский ФО</t>
  </si>
  <si>
    <t>Приволжский ФО</t>
  </si>
  <si>
    <t>Железнодорожная техника</t>
  </si>
  <si>
    <t>Энергетическое оборудование</t>
  </si>
  <si>
    <t>Полиграфическое оборудование</t>
  </si>
  <si>
    <t>Медицинская техника и фармацевтическое оборудование</t>
  </si>
  <si>
    <t>Суда (морские и речные)</t>
  </si>
  <si>
    <t xml:space="preserve"> лизинговой компании-участника проекта "Лизинг в России"</t>
  </si>
  <si>
    <t>ФО</t>
  </si>
  <si>
    <t>для расчета портфеля -</t>
  </si>
  <si>
    <t>курсы валют</t>
  </si>
  <si>
    <t>для расчета показателей:</t>
  </si>
  <si>
    <t>для объема нового бизнеса -</t>
  </si>
  <si>
    <t>Оборудование для ЖКХ</t>
  </si>
  <si>
    <t xml:space="preserve"> </t>
  </si>
  <si>
    <t>новый бизнес за пределами РФ</t>
  </si>
  <si>
    <t>Результаты предыдущих исследований Вы можете найти здесь:
http://raexpert.ru/researches/leasing
http://raexpert.ru/ratings/leasing</t>
  </si>
  <si>
    <t>Северо-Кавказский ФО</t>
  </si>
  <si>
    <t>конфиденциально</t>
  </si>
  <si>
    <t>при заполнении анкеты НЕ использовать формулы и ссылки на ячейки !</t>
  </si>
  <si>
    <t>Клиенты</t>
  </si>
  <si>
    <t>собственные средства (УК+нераспр прибыль)</t>
  </si>
  <si>
    <t>векселя</t>
  </si>
  <si>
    <t>облигации</t>
  </si>
  <si>
    <t>банковские кредиты</t>
  </si>
  <si>
    <t>авансы</t>
  </si>
  <si>
    <t xml:space="preserve">прочие источники </t>
  </si>
  <si>
    <t>профинасированные средства, млн. руб.</t>
  </si>
  <si>
    <t>Предоставляя анкету, Компания дает свое согласие на обработку, использование, раскрытие и передачу третьим лицам информации, указанной в анкете; за исключением данных, в отношении которых оговорена конфиденциальность</t>
  </si>
  <si>
    <t>При несоблюдении указанного требования, корректность обрабатываемых данных НЕ ГАРАНТИРУЕТСЯ.</t>
  </si>
  <si>
    <t>2.3. Структура нового бизнеса по клиентам</t>
  </si>
  <si>
    <t>ФИО генерального директора</t>
  </si>
  <si>
    <r>
      <t>(</t>
    </r>
    <r>
      <rPr>
        <b/>
        <sz val="9"/>
        <rFont val="Arial Cyr"/>
        <family val="0"/>
      </rPr>
      <t>отметить "Х"</t>
    </r>
    <r>
      <rPr>
        <sz val="9"/>
        <rFont val="Arial Cyr"/>
        <family val="0"/>
      </rPr>
      <t>)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</si>
  <si>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</si>
  <si>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</si>
  <si>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</si>
  <si>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</si>
  <si>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</si>
  <si>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</si>
  <si>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</si>
  <si>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 прочие собственники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</si>
  <si>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</si>
  <si>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</si>
  <si>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</si>
  <si>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</si>
  <si>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</si>
  <si>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</si>
  <si>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Телекоммуникационное оборудование, оргтехника, компьютеры</t>
  </si>
  <si>
    <t>млн. руб.</t>
  </si>
  <si>
    <t>Название компании</t>
  </si>
  <si>
    <t>компания 1</t>
  </si>
  <si>
    <t>компания 2 (если несколько ЮЛ)</t>
  </si>
  <si>
    <t>компания 3 (если несколько ЮЛ)</t>
  </si>
  <si>
    <t>код строки</t>
  </si>
  <si>
    <t>тыс. руб.</t>
  </si>
  <si>
    <t>Доходные вложения в материальные ценности</t>
  </si>
  <si>
    <t>Долгосрочные финансовые вложения</t>
  </si>
  <si>
    <t>дебиторская задолженность</t>
  </si>
  <si>
    <t>краткосрочные фин вложения</t>
  </si>
  <si>
    <t>денежные средства</t>
  </si>
  <si>
    <t>итог оборотные активы</t>
  </si>
  <si>
    <t>итог баланса</t>
  </si>
  <si>
    <t>пассивы</t>
  </si>
  <si>
    <t>уставный капитал</t>
  </si>
  <si>
    <t>итого капитал и резервы</t>
  </si>
  <si>
    <t>итого долгосрочные обязательства</t>
  </si>
  <si>
    <t>доходы будущих периодов</t>
  </si>
  <si>
    <t>итого краткосрочные обязательства</t>
  </si>
  <si>
    <t>выручка</t>
  </si>
  <si>
    <t>прибыль/убыток от продаж</t>
  </si>
  <si>
    <t>чистая прибыль</t>
  </si>
  <si>
    <t>заполнение раздела занимает не больше 5 минут</t>
  </si>
  <si>
    <t>e-mail, телефон контактного лица</t>
  </si>
  <si>
    <t>ИНН  (для группы компаний - ИНН головной компании)</t>
  </si>
  <si>
    <t>1. Информация о компании</t>
  </si>
  <si>
    <t xml:space="preserve">Собственник компании </t>
  </si>
  <si>
    <t>Наименование компании</t>
  </si>
  <si>
    <t>под собственником понимается владелец контрольного пакета или крупнейшей доли</t>
  </si>
  <si>
    <t xml:space="preserve">2. Показатели деятельности </t>
  </si>
  <si>
    <r>
      <t xml:space="preserve">Легковые автомобили  
</t>
    </r>
    <r>
      <rPr>
        <sz val="10"/>
        <color indexed="60"/>
        <rFont val="Arial"/>
        <family val="2"/>
      </rPr>
      <t xml:space="preserve"> (только имеющие определение "легковой" по строке 3 ПТС "Тип ТС")</t>
    </r>
  </si>
  <si>
    <r>
      <t xml:space="preserve">Грузовой автотранспорт 
</t>
    </r>
    <r>
      <rPr>
        <sz val="10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</si>
  <si>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t xml:space="preserve">     при участии</t>
  </si>
  <si>
    <r>
      <t xml:space="preserve">Госучреждения </t>
    </r>
    <r>
      <rPr>
        <sz val="10"/>
        <rFont val="Arial Cyr"/>
        <family val="0"/>
      </rPr>
      <t>(ФГУП,  МУП,  органы федер. и местной власти и др.)</t>
    </r>
  </si>
  <si>
    <r>
      <t xml:space="preserve">Физические лица </t>
    </r>
    <r>
      <rPr>
        <sz val="10"/>
        <rFont val="Arial Cyr"/>
        <family val="0"/>
      </rPr>
      <t>(но не ИП)</t>
    </r>
  </si>
  <si>
    <t>Авиационный транспорт (воздушные суда, вертолеты)</t>
  </si>
  <si>
    <t>2.1. Структура  нового бизнеса по сегментам</t>
  </si>
  <si>
    <t>2.2. Структура  нового бизнеса по регионам</t>
  </si>
  <si>
    <r>
      <t xml:space="preserve">Обращаем Ваше внимание, что в объем нового бизнеса включаются РЕАЛЬНЫЕ сделки, а не планируемые или предполагаемые.
</t>
    </r>
    <r>
      <rPr>
        <b/>
        <sz val="11"/>
        <color indexed="10"/>
        <rFont val="Arial Cyr"/>
        <family val="0"/>
      </rPr>
      <t>ЗА ДОСТОВЕРНОСТЬ ДАННЫХ АНКЕТЫ ОТВЕТСТВЕННОСТЬ НЕСЕТ САМА КОМПАНИЯ</t>
    </r>
  </si>
  <si>
    <t>Внимание! С 2014 года основной показатель "Новый бизнес"</t>
  </si>
  <si>
    <t>соответствует терминологии Leaseurope (см. вкладку Термины)</t>
  </si>
  <si>
    <t xml:space="preserve">Основной рэнкинг будет построен по </t>
  </si>
  <si>
    <t>новому показателю!</t>
  </si>
  <si>
    <t>ВНИМАНИЕ !  
Показатель "Новый бизнес" не включает НДС! Соответственно разбивки по видам имущества и регионам также не включают НДС!
 Все остальные показатели включают в себя НДС, если специально не оговорено иное.
При разбивке нового бизнеса и портфеля по регионам суммы сделок относятся в тот регион, где
реально будет функционировать оборудование.</t>
  </si>
  <si>
    <t>если Ваша компания входит в группу лизинговых компаний, просьба прислать уведомление, что анкета будет предоставлена от  группы компаний</t>
  </si>
  <si>
    <t>Прочее имущество</t>
  </si>
  <si>
    <t>Погрузчики складские и складское оборудование, упаковочное оборудование и оборудование для производства тары</t>
  </si>
  <si>
    <t xml:space="preserve">ВНИМАНИЕ  !!!   </t>
  </si>
  <si>
    <t>2.4. Структура клиентов по отраслям экономики</t>
  </si>
  <si>
    <t>Отрасль экономики</t>
  </si>
  <si>
    <t>Сельское хозяйство, охота и лесное хозяйство</t>
  </si>
  <si>
    <t>Обрабатывающие производства</t>
  </si>
  <si>
    <t>Строительство</t>
  </si>
  <si>
    <t>Оптовая торговля</t>
  </si>
  <si>
    <t>Розничная торговля</t>
  </si>
  <si>
    <t>Оказание услуг</t>
  </si>
  <si>
    <t xml:space="preserve">Прочие </t>
  </si>
  <si>
    <t xml:space="preserve">    в т.ч. производственные компании, млн. руб. *</t>
  </si>
  <si>
    <t xml:space="preserve">  * в число производственных компаний можно включать компании, у которых не менее 20% выручки формируется от продажи произведенных товаров/услуг. Менее предпочтительно, но если компания затрудняется определить такую долю выручки, можно отнести к производственным компаниям те, у которых хотя бы один из кодов по ОКВЭД (в выписке из ЕГРЮЛ) не относится к торговле</t>
  </si>
  <si>
    <t>4. Просьба ответить на вопросы:</t>
  </si>
  <si>
    <t>Балл (5-наибольшее влияние, 1 - наименьшее)</t>
  </si>
  <si>
    <t>а) нехватка у ЛК финансирования с длительными сроками ("длинные ресурсы")</t>
  </si>
  <si>
    <t>в) нехватка у ЛК заемного финансирования в достаточном объеме</t>
  </si>
  <si>
    <t>д) нехватка платежеспособных "качественных" клиентов</t>
  </si>
  <si>
    <t>Укажите:</t>
  </si>
  <si>
    <t>текущего ИТ-консультанта Вашей компании (напр. Хомнет, Акселит, Бизнес Лоджик и проч.)</t>
  </si>
  <si>
    <t xml:space="preserve">г) падение спроса из-за роста курса валют </t>
  </si>
  <si>
    <t>ж) повышенное внимание к лизинговым сделкам со стороны налоговых органов</t>
  </si>
  <si>
    <t>е) проблемы с возвратом/зачетом НДС</t>
  </si>
  <si>
    <t>з) отсутствие современного и адекватного регулирования бухгалтерского учета лизинговых операций</t>
  </si>
  <si>
    <t xml:space="preserve">и) противоречия и недоработки в законодательстве, препятствующие развитию отдельных сегментов </t>
  </si>
  <si>
    <t>к) другие причины (укажите, какие именно, на листе комментариев)</t>
  </si>
  <si>
    <t>5. Просьба ответить на следующие вопросы:</t>
  </si>
  <si>
    <t>Крымский ФО (вкл. Севастополь)</t>
  </si>
  <si>
    <t>в т.ч. новый бизнес с субъектами МСБ, млн. руб.</t>
  </si>
  <si>
    <t>указать в %</t>
  </si>
  <si>
    <r>
      <t>конфиденциально</t>
    </r>
    <r>
      <rPr>
        <sz val="10"/>
        <rFont val="Arial Cyr"/>
        <family val="0"/>
      </rPr>
      <t xml:space="preserve">, </t>
    </r>
    <r>
      <rPr>
        <sz val="10"/>
        <color indexed="23"/>
        <rFont val="Arial Cyr"/>
        <family val="0"/>
      </rPr>
      <t xml:space="preserve">возможна публикация </t>
    </r>
    <r>
      <rPr>
        <u val="single"/>
        <sz val="10"/>
        <color indexed="23"/>
        <rFont val="Arial Cyr"/>
        <family val="0"/>
      </rPr>
      <t>только агрегированного значения</t>
    </r>
    <r>
      <rPr>
        <sz val="10"/>
        <color indexed="23"/>
        <rFont val="Arial Cyr"/>
        <family val="0"/>
      </rPr>
      <t xml:space="preserve">  показателя по всему рынку </t>
    </r>
  </si>
  <si>
    <t>Проранжируйте по степени влияния факторы, которые на Ваш взгляд сегодня не дают развиваться бизнесу лизинговых компаний:</t>
  </si>
  <si>
    <t>Выберите вид имущества</t>
  </si>
  <si>
    <t>в т.ч. платежи к получению по субъектам МСБ, млн. руб.</t>
  </si>
  <si>
    <t>по всем возникающим вопросам Вы можете обратиться по адресу: 
 leasing@raexpert.ru, тел. (495) 617-0777, 225-34-44
а также к менеджеру проекта Коршунову Руслану  (korshunov@raexpert.ru)</t>
  </si>
  <si>
    <t>Баланс (на 01.07.2015)</t>
  </si>
  <si>
    <t>обращаем Ваше внимание, что данные нужны за 1П 2015 года</t>
  </si>
  <si>
    <t>Отчет о финансовых результатах (за 1 пол. 2015г.):</t>
  </si>
  <si>
    <t>среднее значение за 9 мес. 2015:</t>
  </si>
  <si>
    <t>на 01.10.2015г.</t>
  </si>
  <si>
    <r>
      <rPr>
        <b/>
        <sz val="10"/>
        <rFont val="Arial Cyr"/>
        <family val="0"/>
      </rPr>
      <t xml:space="preserve">Новый бизнес </t>
    </r>
    <r>
      <rPr>
        <sz val="10"/>
        <rFont val="Arial Cyr"/>
        <family val="0"/>
      </rPr>
      <t xml:space="preserve">по финансовому лизингу за 9 мес. 2015г.  </t>
    </r>
    <r>
      <rPr>
        <sz val="10"/>
        <color indexed="23"/>
        <rFont val="Arial Cyr"/>
        <family val="0"/>
      </rPr>
      <t>(!сумма стоимости предметов лизинга по новым  сделкам,  без НДС)</t>
    </r>
  </si>
  <si>
    <r>
      <rPr>
        <b/>
        <sz val="10"/>
        <rFont val="Arial Cyr"/>
        <family val="0"/>
      </rPr>
      <t xml:space="preserve">Новый бизнес </t>
    </r>
    <r>
      <rPr>
        <sz val="10"/>
        <rFont val="Arial Cyr"/>
        <family val="0"/>
      </rPr>
      <t xml:space="preserve">по оперативному лизингу/аренде за 9 мес. 2015г.  </t>
    </r>
    <r>
      <rPr>
        <sz val="10"/>
        <color indexed="23"/>
        <rFont val="Arial Cyr"/>
        <family val="0"/>
      </rPr>
      <t>(!сумма стоимости  предметов лизинга по новым  сделкам,  без НДС)</t>
    </r>
  </si>
  <si>
    <r>
      <t xml:space="preserve">Сумма новых </t>
    </r>
    <r>
      <rPr>
        <b/>
        <sz val="10"/>
        <rFont val="Arial Cyr"/>
        <family val="0"/>
      </rPr>
      <t>договоров</t>
    </r>
    <r>
      <rPr>
        <sz val="10"/>
        <rFont val="Arial Cyr"/>
        <family val="0"/>
      </rPr>
      <t xml:space="preserve"> финансового и оперативного лизинга за 9 мес. 2015г.</t>
    </r>
  </si>
  <si>
    <r>
      <t xml:space="preserve">Количество новых заключенных договоров за 9 мес. 2015г., </t>
    </r>
    <r>
      <rPr>
        <b/>
        <i/>
        <sz val="10"/>
        <rFont val="Arial Cyr"/>
        <family val="0"/>
      </rPr>
      <t>штук</t>
    </r>
  </si>
  <si>
    <t>Текущий лизинговый портфель на 01.10.2015г.</t>
  </si>
  <si>
    <t>Арендный портфель на 01.10.2015г.</t>
  </si>
  <si>
    <t>Объем полученных лизинговых (в т.ч. арендных) платежей за  9 мес. 2015г.</t>
  </si>
  <si>
    <t>Профинансированные средства за 9 мес. 2015г.</t>
  </si>
  <si>
    <t>Объем полученных авансов за 9 мес. 2015г.</t>
  </si>
  <si>
    <t>Сумма просроченных платежей к получению, всего, по состоянию на 01.10.2015</t>
  </si>
  <si>
    <r>
      <t xml:space="preserve">Объем проблемных сделок на 01.10.2015      </t>
    </r>
    <r>
      <rPr>
        <sz val="10"/>
        <rFont val="Arial Cyr"/>
        <family val="0"/>
      </rPr>
      <t>(весь остаток платежей к получению по сделкам, по которым имеется просрочка более 60 дней)</t>
    </r>
  </si>
  <si>
    <r>
      <t xml:space="preserve">Средний размер маржи компании за 9 мес. 2015г. </t>
    </r>
    <r>
      <rPr>
        <sz val="10"/>
        <color indexed="23"/>
        <rFont val="Arial Cyr"/>
        <family val="0"/>
      </rPr>
      <t>(под маржой понимается разница между величиной ставки по лизинговым платежам и величиной ставки по привлеченным средствам под реализацию лизинговой сделки)</t>
    </r>
  </si>
  <si>
    <r>
      <t xml:space="preserve">Объем нового бизнеса за 9 мес. 2015г., млн. руб.   
</t>
    </r>
    <r>
      <rPr>
        <b/>
        <sz val="10"/>
        <color indexed="23"/>
        <rFont val="Arial Cyr"/>
        <family val="0"/>
      </rPr>
      <t>(!стоимость ПЛ без НДС)</t>
    </r>
  </si>
  <si>
    <t>Платежи к получению (портфель) на 01.10.2015, млн. руб.</t>
  </si>
  <si>
    <r>
      <t>Малый</t>
    </r>
    <r>
      <rPr>
        <sz val="10"/>
        <rFont val="Arial Cyr"/>
        <family val="0"/>
      </rPr>
      <t xml:space="preserve"> бизнес (годовая выручка до 800 млн. руб.)</t>
    </r>
  </si>
  <si>
    <r>
      <t>Средний</t>
    </r>
    <r>
      <rPr>
        <sz val="10"/>
        <rFont val="Arial Cyr"/>
        <family val="0"/>
      </rPr>
      <t xml:space="preserve"> бизнес (выручка от 800 млн. до 2 млрд руб.)</t>
    </r>
  </si>
  <si>
    <r>
      <t>Крупный</t>
    </r>
    <r>
      <rPr>
        <sz val="10"/>
        <rFont val="Arial Cyr"/>
        <family val="0"/>
      </rPr>
      <t xml:space="preserve"> бизнес (выручка более 2 млрд руб.)</t>
    </r>
  </si>
  <si>
    <r>
      <t xml:space="preserve">Новый бизнес по финансовому лизингу за 9 мес. 2015г., млн. руб.   </t>
    </r>
    <r>
      <rPr>
        <b/>
        <sz val="10"/>
        <color indexed="23"/>
        <rFont val="Arial Cyr"/>
        <family val="0"/>
      </rPr>
      <t>(!стоимость ПЛ без НДС)</t>
    </r>
  </si>
  <si>
    <r>
      <t xml:space="preserve">Новый бизнес по оперативному лизингу/аренде за 9 мес. 2015г., млн. руб.   </t>
    </r>
    <r>
      <rPr>
        <b/>
        <sz val="10"/>
        <color indexed="23"/>
        <rFont val="Arial Cyr"/>
        <family val="0"/>
      </rPr>
      <t>(!стоимость ПЛ без НДС)</t>
    </r>
  </si>
  <si>
    <t>Текущий лизинговый портфель на 01.10.2015г., млн. руб.</t>
  </si>
  <si>
    <t>Арендный портфель на 01.10.2015г., млн. руб</t>
  </si>
  <si>
    <r>
      <t>Объем нового бизнеса за 9 мес. 2015г. (</t>
    </r>
    <r>
      <rPr>
        <b/>
        <sz val="10"/>
        <color indexed="30"/>
        <rFont val="Arial Cyr"/>
        <family val="0"/>
      </rPr>
      <t>только с субъектами МСБ</t>
    </r>
    <r>
      <rPr>
        <b/>
        <sz val="10"/>
        <rFont val="Arial Cyr"/>
        <family val="0"/>
      </rPr>
      <t xml:space="preserve">), млн. руб.,                       </t>
    </r>
    <r>
      <rPr>
        <b/>
        <sz val="10"/>
        <color indexed="23"/>
        <rFont val="Arial Cyr"/>
        <family val="0"/>
      </rPr>
      <t>(!стоимость ПЛ без НДС)</t>
    </r>
  </si>
  <si>
    <r>
      <rPr>
        <b/>
        <u val="single"/>
        <sz val="10"/>
        <rFont val="Arial Cyr"/>
        <family val="0"/>
      </rPr>
      <t>Новые сделки</t>
    </r>
    <r>
      <rPr>
        <b/>
        <sz val="10"/>
        <rFont val="Arial Cyr"/>
        <family val="0"/>
      </rPr>
      <t xml:space="preserve"> за 9 мес. 2015г. (</t>
    </r>
    <r>
      <rPr>
        <b/>
        <sz val="10"/>
        <color indexed="30"/>
        <rFont val="Arial Cyr"/>
        <family val="0"/>
      </rPr>
      <t>только с субъектами МСБ</t>
    </r>
    <r>
      <rPr>
        <b/>
        <sz val="10"/>
        <rFont val="Arial Cyr"/>
        <family val="0"/>
      </rPr>
      <t>), 
штук</t>
    </r>
  </si>
  <si>
    <r>
      <t xml:space="preserve">Платежи к получению (портфель) </t>
    </r>
    <r>
      <rPr>
        <b/>
        <sz val="10"/>
        <color indexed="30"/>
        <rFont val="Arial Cyr"/>
        <family val="0"/>
      </rPr>
      <t>по субъектам МСБ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>на 01.10.2015г., 
млн. руб.</t>
    </r>
  </si>
  <si>
    <t>3. Источники финансирования деятельности за 9 мес. 2015г.</t>
  </si>
  <si>
    <t>б) высокие процентные ставки по кредитам</t>
  </si>
  <si>
    <t>компанию, которая провела аудит Вашей отчетности за 2014 год</t>
  </si>
  <si>
    <t>две страховые компании, в которых застрахована наибольшая доля предметов лизинга Компании на 01.10.2015г.</t>
  </si>
  <si>
    <r>
      <t xml:space="preserve">Платежи к получению (портфель) </t>
    </r>
    <r>
      <rPr>
        <b/>
        <sz val="10"/>
        <color indexed="62"/>
        <rFont val="Arial Cyr"/>
        <family val="0"/>
      </rPr>
      <t>по субъектам МСБ</t>
    </r>
    <r>
      <rPr>
        <b/>
        <sz val="10"/>
        <rFont val="Arial Cyr"/>
        <family val="0"/>
      </rPr>
      <t xml:space="preserve"> на 01.10.2015г., 
млн. руб.</t>
    </r>
  </si>
  <si>
    <t>Объем изъятого оборудования за 9 мес. 2013г., млн. руб.</t>
  </si>
  <si>
    <t>Объем изъятого оборудования за 9 мес. 2014г., млн. руб.</t>
  </si>
  <si>
    <t>Объем изъятого оборудования за 9 мес. 2015г., млн. руб.</t>
  </si>
  <si>
    <t>Каков объем изъятого оборудования Ваша компания:</t>
  </si>
  <si>
    <t xml:space="preserve"> - реализовала на вторичном рынке</t>
  </si>
  <si>
    <t xml:space="preserve"> - передала новым клиентам</t>
  </si>
  <si>
    <t>Сумма платежей к получению, приходящаяся на 10 крупнейших клиентов компании на 01.10.2015г., млн.руб.</t>
  </si>
  <si>
    <t>Число сотрудников компании на 01.10.2015</t>
  </si>
  <si>
    <r>
      <rPr>
        <b/>
        <sz val="11"/>
        <rFont val="Arial Cyr"/>
        <family val="0"/>
      </rPr>
      <t>Новый бизнес</t>
    </r>
    <r>
      <rPr>
        <sz val="11"/>
        <rFont val="Arial Cyr"/>
        <family val="0"/>
      </rPr>
      <t xml:space="preserve"> - стоимость переданных клиентам предметов лизинга в течение рассматриваемого периода, без НДС. 
</t>
    </r>
    <r>
      <rPr>
        <i/>
        <sz val="11"/>
        <rFont val="Arial Cyr"/>
        <family val="0"/>
      </rPr>
      <t>(соответствует методике Leaseurope: New business is  the total value of assets provided during the period, excluding VAT and finance charges)</t>
    </r>
    <r>
      <rPr>
        <sz val="11"/>
        <rFont val="Arial Cyr"/>
        <family val="0"/>
      </rPr>
      <t xml:space="preserve">.
По сделкам финансового лизинга новым бизнесом можно считать сумму договоров купли-продажи без НДС; по сделкам оперативного лизинга (аренды), когда передается не новое имущество (т.е. не приобретается вновь) - оценочную стоимость актива, которую лизинговая компания принимает в качестве базы для расчета арендных платежей.
Для всех сделок, включаемых в новый бизнес должны выполняться одно или оба условия:                                                                                             
(а) закупка оборудования для передачи в лизинг по договору лизинга,                                                                                                                                 
(б) получение ненулевого аванса от лизингополучателя - произошли не ранее первого дня рассматриваемого периода и не позднее его последнего дня. 
</t>
    </r>
    <r>
      <rPr>
        <b/>
        <sz val="11"/>
        <rFont val="Arial Cyr"/>
        <family val="0"/>
      </rPr>
      <t>Сумма новых договоров лизинга</t>
    </r>
    <r>
      <rPr>
        <sz val="11"/>
        <rFont val="Arial Cyr"/>
        <family val="0"/>
      </rPr>
      <t xml:space="preserve"> - вся сумма платежей по договорам лизинга, включая НДС. При учете суммы новых договоров лизинга также должны выполняться условия (а) и (б) (см.выше).                                                                                                                                                                                                                                       
Под арендными сделками понимаются сделки оперативного лизинга, оформленные юридически как договор аренды, по которым в рассматриваемый период получен первый арендный платеж.
В состав арендных сделок могут быть включены в том числе 1) передача в аренду изъятого ранее оборудования у дефолтных клиентов,             2) договора аренды земли в случае передачи в лизинг недвижимости с землей (имущественного комплекса) и при условии единства сделки, т.е. одновременного действия и договора лизинга здания и договора аренды земли.                                                </t>
    </r>
  </si>
  <si>
    <r>
      <rPr>
        <u val="single"/>
        <sz val="12"/>
        <rFont val="Arial Cyr"/>
        <family val="0"/>
      </rPr>
      <t>Текущий портфель</t>
    </r>
    <r>
      <rPr>
        <sz val="11"/>
        <rFont val="Arial Cyr"/>
        <family val="0"/>
      </rPr>
      <t xml:space="preserve"> компании оценивается  по объему лизинговых платежей к получению, или, что то же самое, по остаточной 
стоимости текущих сделок. 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 
</t>
    </r>
    <r>
      <rPr>
        <u val="single"/>
        <sz val="12"/>
        <rFont val="Arial Cyr"/>
        <family val="0"/>
      </rPr>
      <t>Арендный портфель</t>
    </r>
    <r>
      <rPr>
        <u val="single"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- остаток арендных платежей к получению по действующим договорам аренды.
</t>
    </r>
    <r>
      <rPr>
        <u val="single"/>
        <sz val="12"/>
        <rFont val="Arial Cyr"/>
        <family val="0"/>
      </rPr>
      <t>Объем профинансированных средств</t>
    </r>
    <r>
      <rPr>
        <sz val="11"/>
        <rFont val="Arial Cyr"/>
        <family val="0"/>
      </rPr>
      <t xml:space="preserve"> - средства, потраченные лизинговой компанией  в рассматриваемом периоде  по текущим сделкам для их исполнения (закупка оборудования, получение лицензий, монтаж и прочие расходы произведенные лизингодателем). 
</t>
    </r>
    <r>
      <rPr>
        <u val="single"/>
        <sz val="12"/>
        <rFont val="Arial Cyr"/>
        <family val="0"/>
      </rPr>
      <t>Объем полученных лизинговых платежей</t>
    </r>
    <r>
      <rPr>
        <sz val="11"/>
        <rFont val="Arial Cyr"/>
        <family val="0"/>
      </rPr>
      <t xml:space="preserve"> представляет собой общую сумму платежей по договорам лизинга, перечисленных на расчетный 
счет организации в течение периода, включая доходы от ремаркетинга (доходы от продажи оборудования, изъятого у лизингополучателя), 
полученные компанией в течение периода. 
Объем полученных лизинговых платежей, профинансированных средств и объем лизинговых платежей к получению исчисляются 
компаниями без учета авансов от лизингополучателей.</t>
    </r>
  </si>
  <si>
    <t xml:space="preserve">Просьба ответить на вопросы развернуто 
1) Какие значимые события произошли на рынке в 3 квартале 2015г.? 
2) Как изменился спрос со стороны лизингополучателей (с точки зрения предметов лизинга, сроков и иных параметров) в 2015 году? Какие особенности в этом контексте можно выделить в сегменте малых и средних предприятий?                                                                                                                                              3) Когда на Ваш взгляд начнется восстановление рынка? 
4) Ожидаете ли Вы наступление проблем с ликвидностью в результате эффекта «догоняющего НДС»? Какие меры Компания предпринимает/может предпринять для снижения такого риска?
5) Какие меры Компания предприняла либо собирается предпринять в целях сокращения расходов (например, сокращение издержек на персонал, числа структурных подразделений и т.д.)?
6) Отмечает ли Компания рост спроса на оперативный лизинг со стороны клиентов со второй половины 2014 года? Если да, то какой вид лизингового имущества чаще передается Компанией в оперативный лизинг? Какие факторы, по мнению Компании, сегодня мешают, а какие способствуют развитию оперативного лизинга? 
7) С каким видом имущества Ваша компания готова в условиях снижения качества клиентов заключать сделки возвратного лизинга? Отмечаете ли Вы повышение спроса на него за 9 месяцев 2015 года?
8) На какие источники фондирования Компания планирует опираться в 2016 году? 
9) Как, на Ваш взгляд, будет развиваться лизинговый рынок в 2016 году? Какие сегменты будут драйверами роста или окажут поддержку рынку?
10) Какие вопросы были бы Вам интересны в наших дальнейших исследованиях?    </t>
  </si>
  <si>
    <t xml:space="preserve">Просьба ответить на вопросы развернуто 
(ответы просьба писать на листе комментариев):
1) Какие значимые события произошли на рынке в 3 квартале 2015г.? 
2) Как изменился спрос со стороны лизингополучателей (с точки зрения предметов лизинга, сроков и иных параметров) в 2015 году? Какие особенности в этом контексте можно выделить в сегменте малых и средних предприятий?                                                                                                                                              3) Когда на Ваш взгляд начнется восстановление рынка? 
4) Ожидаете ли Вы наступление проблем с ликвидностью в результате эффекта «догоняющего НДС»? Какие меры Компания предпринимает/может предпринять для снижения такого риска?
5) Какие меры Компания предприняла либо собирается предпринять в целях сокращения расходов (например, сокращение издержек на персонал, числа структурных подразделений и т.д.)?
6) Отмечает ли Компания рост спроса на оперативный лизинг со стороны клиентов со второй половины 2014 года? Если да, то какой вид лизингового имущества чаще передается Компанией в оперативный лизинг? Какие факторы, по мнению Компании, сегодня мешают, а какие способствуют развитию оперативного лизинга? 
7) С каким видом имущества Ваша компания готова в условиях снижения качества клиентов заключать сделки возвратного лизинга? Отмечаете ли Вы повышение спроса на него за 9 месяцев 2015 года?
8) На какие источники фондирования Компания планирует опираться в 2016 году? 
</t>
  </si>
  <si>
    <t xml:space="preserve">9) Как, на Ваш взгляд, будет развиваться лизинговый рынок в 2016 году? Какие сегменты будут драйверами роста или окажут поддержку рынку?
10) Какие вопросы были бы Вам интересны в наших дальнейших исследованиях?  </t>
  </si>
  <si>
    <t>доллар - 59.68</t>
  </si>
  <si>
    <t>доллар - 65,74</t>
  </si>
  <si>
    <t xml:space="preserve"> евро - 66.45</t>
  </si>
  <si>
    <t>евро - 73,78</t>
  </si>
  <si>
    <t xml:space="preserve">топ-3 банка-кредитора Вашей компании (по остатку задолженности) </t>
  </si>
  <si>
    <r>
      <t xml:space="preserve">О ПРОЕКТЕ
Сообщаем Вам, что Рейтинговое агентство RAEX («Эксперт РА») продолжает проект «Лизинг в России». 
В рамках данного проекта будет проведено исследование рынка по итогам работы за  9 мес. 2015 года, 
посвященное анализу  отечественного рынка лизинговых услуг и деятельности ведущих лизинговых компаний. 
По результатам исследования  будет составлен рэнкинг ведущих лизинговых компаний России. 
Итоги исследования найдут свое отражение в публикациях в журналах, газетах и других финансовых СМИ, 
а также на нашем сайте. 
</t>
    </r>
    <r>
      <rPr>
        <b/>
        <sz val="12"/>
        <color indexed="18"/>
        <rFont val="Arial Cyr"/>
        <family val="0"/>
      </rPr>
      <t>Информация о российском рынке лизинга, при поддержке Объединенной лизинговой ассоциации,
предоставляется также в европейскую ассоциацию Leaseurope.</t>
    </r>
    <r>
      <rPr>
        <b/>
        <sz val="12"/>
        <rFont val="Arial CYR"/>
        <family val="0"/>
      </rPr>
      <t xml:space="preserve">
Поскольку Ваша компания, безусловно, относится к числу активных игроков рынка лизинговых услуг в России, мы предлагаем Вам стать участником этого проекта и заполнить прилагаемую анкету. Участие в этом проекте может оказать только позитивное влияние на имидж Вашей компании, подчеркивая ее информационную открытость, и поспособствует привлечению новых клиентов и партнеров.
Просим Вас заполнить анкету МАКСИМАЛЬНО полно.
Прислать заполненную анкету необходимо до</t>
    </r>
    <r>
      <rPr>
        <b/>
        <sz val="14"/>
        <rFont val="Arial Cyr"/>
        <family val="0"/>
      </rPr>
      <t xml:space="preserve"> </t>
    </r>
    <r>
      <rPr>
        <b/>
        <sz val="14"/>
        <color indexed="10"/>
        <rFont val="Arial Cyr"/>
        <family val="0"/>
      </rPr>
      <t xml:space="preserve">22 </t>
    </r>
    <r>
      <rPr>
        <b/>
        <sz val="14"/>
        <color indexed="10"/>
        <rFont val="Arial Cyr"/>
        <family val="0"/>
      </rPr>
      <t xml:space="preserve">октября </t>
    </r>
    <r>
      <rPr>
        <b/>
        <sz val="16"/>
        <color indexed="10"/>
        <rFont val="Arial Cyr"/>
        <family val="0"/>
      </rPr>
      <t>2015</t>
    </r>
    <r>
      <rPr>
        <b/>
        <sz val="12"/>
        <color indexed="10"/>
        <rFont val="Arial Cyr"/>
        <family val="0"/>
      </rPr>
      <t xml:space="preserve"> г.</t>
    </r>
    <r>
      <rPr>
        <b/>
        <sz val="12"/>
        <rFont val="Arial CYR"/>
        <family val="0"/>
      </rPr>
      <t xml:space="preserve"> (включительно) на адрес: leasing@raexpert.ru
Просим с пониманием отнестись к тому, что анкеты, присланные после указанного срока, в данном исследовании 
участвовать НЕ БУДУТ.
Просьба после отправки анкеты удостовериться в ее получении.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</si>
</sst>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8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63"/>
      <name val="Helv"/>
      <family val="0"/>
    </font>
    <font>
      <b/>
      <sz val="12"/>
      <color indexed="1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10"/>
      <color indexed="62"/>
      <name val="Arial Cyr"/>
      <family val="0"/>
    </font>
    <font>
      <b/>
      <sz val="10"/>
      <name val="Arial"/>
      <family val="2"/>
    </font>
    <font>
      <sz val="10"/>
      <color indexed="10"/>
      <name val="Helv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8"/>
      <color indexed="23"/>
      <name val="Arial"/>
      <family val="2"/>
    </font>
    <font>
      <sz val="10"/>
      <color indexed="60"/>
      <name val="Arial"/>
      <family val="2"/>
    </font>
    <font>
      <sz val="8"/>
      <color indexed="23"/>
      <name val="Arial Cyr"/>
      <family val="0"/>
    </font>
    <font>
      <b/>
      <sz val="10"/>
      <color indexed="23"/>
      <name val="Arial Cyr"/>
      <family val="0"/>
    </font>
    <font>
      <u val="single"/>
      <sz val="11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i/>
      <sz val="11"/>
      <name val="Arial Cyr"/>
      <family val="0"/>
    </font>
    <font>
      <sz val="10"/>
      <color indexed="23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23"/>
      <name val="Arial Cyr"/>
      <family val="0"/>
    </font>
    <font>
      <b/>
      <sz val="10"/>
      <color indexed="30"/>
      <name val="Arial Cyr"/>
      <family val="0"/>
    </font>
    <font>
      <b/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63"/>
      <name val="Cambria"/>
      <family val="1"/>
    </font>
    <font>
      <b/>
      <sz val="10"/>
      <color indexed="56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  <font>
      <b/>
      <sz val="10"/>
      <color theme="3"/>
      <name val="Arial Cyr"/>
      <family val="0"/>
    </font>
    <font>
      <sz val="10"/>
      <color rgb="FFFF0000"/>
      <name val="Arial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2" fillId="33" borderId="0" xfId="0" applyNumberFormat="1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 wrapText="1"/>
      <protection/>
    </xf>
    <xf numFmtId="0" fontId="8" fillId="35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59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59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/>
      <protection/>
    </xf>
    <xf numFmtId="0" fontId="60" fillId="0" borderId="17" xfId="0" applyFont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/>
      <protection locked="0"/>
    </xf>
    <xf numFmtId="0" fontId="60" fillId="0" borderId="19" xfId="0" applyFont="1" applyBorder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12" borderId="0" xfId="0" applyNumberFormat="1" applyFont="1" applyFill="1" applyBorder="1" applyAlignment="1" applyProtection="1">
      <alignment horizontal="center"/>
      <protection locked="0"/>
    </xf>
    <xf numFmtId="0" fontId="8" fillId="12" borderId="0" xfId="0" applyFont="1" applyFill="1" applyBorder="1" applyAlignment="1" applyProtection="1">
      <alignment horizontal="center" wrapText="1"/>
      <protection locked="0"/>
    </xf>
    <xf numFmtId="0" fontId="18" fillId="12" borderId="0" xfId="0" applyFont="1" applyFill="1" applyBorder="1" applyAlignment="1" applyProtection="1">
      <alignment horizontal="center"/>
      <protection locked="0"/>
    </xf>
    <xf numFmtId="0" fontId="0" fillId="12" borderId="12" xfId="0" applyNumberFormat="1" applyFont="1" applyFill="1" applyBorder="1" applyAlignment="1" applyProtection="1">
      <alignment horizontal="center"/>
      <protection locked="0"/>
    </xf>
    <xf numFmtId="0" fontId="14" fillId="12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4" fillId="12" borderId="0" xfId="0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center"/>
      <protection locked="0"/>
    </xf>
    <xf numFmtId="0" fontId="14" fillId="14" borderId="0" xfId="0" applyNumberFormat="1" applyFont="1" applyFill="1" applyBorder="1" applyAlignment="1" applyProtection="1">
      <alignment horizontal="center"/>
      <protection locked="0"/>
    </xf>
    <xf numFmtId="0" fontId="0" fillId="14" borderId="0" xfId="0" applyFill="1" applyBorder="1" applyAlignment="1" applyProtection="1">
      <alignment/>
      <protection locked="0"/>
    </xf>
    <xf numFmtId="0" fontId="0" fillId="4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12" borderId="0" xfId="0" applyNumberFormat="1" applyFill="1" applyBorder="1" applyAlignment="1" applyProtection="1">
      <alignment horizontal="center"/>
      <protection locked="0"/>
    </xf>
    <xf numFmtId="0" fontId="11" fillId="40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center" vertical="center" wrapText="1"/>
    </xf>
    <xf numFmtId="0" fontId="31" fillId="40" borderId="12" xfId="0" applyFont="1" applyFill="1" applyBorder="1" applyAlignment="1">
      <alignment horizontal="left" vertical="center" wrapText="1"/>
    </xf>
    <xf numFmtId="0" fontId="11" fillId="40" borderId="12" xfId="0" applyFont="1" applyFill="1" applyBorder="1" applyAlignment="1">
      <alignment horizontal="left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justify"/>
      <protection/>
    </xf>
    <xf numFmtId="0" fontId="8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6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wrapText="1"/>
      <protection/>
    </xf>
    <xf numFmtId="0" fontId="19" fillId="19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9" fillId="19" borderId="0" xfId="0" applyFont="1" applyFill="1" applyBorder="1" applyAlignment="1" applyProtection="1">
      <alignment horizontal="center" wrapText="1"/>
      <protection/>
    </xf>
    <xf numFmtId="0" fontId="18" fillId="19" borderId="0" xfId="0" applyFont="1" applyFill="1" applyBorder="1" applyAlignment="1" applyProtection="1">
      <alignment horizontal="center"/>
      <protection/>
    </xf>
    <xf numFmtId="0" fontId="81" fillId="0" borderId="0" xfId="0" applyFont="1" applyBorder="1" applyAlignment="1" applyProtection="1">
      <alignment wrapText="1"/>
      <protection/>
    </xf>
    <xf numFmtId="0" fontId="8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/>
      <protection/>
    </xf>
    <xf numFmtId="0" fontId="8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0" fillId="41" borderId="0" xfId="0" applyFont="1" applyFill="1" applyBorder="1" applyAlignment="1" applyProtection="1">
      <alignment wrapText="1"/>
      <protection/>
    </xf>
    <xf numFmtId="0" fontId="0" fillId="40" borderId="0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12" xfId="53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21" fillId="0" borderId="12" xfId="53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wrapText="1"/>
      <protection/>
    </xf>
    <xf numFmtId="0" fontId="7" fillId="42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4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 vertical="top"/>
      <protection/>
    </xf>
    <xf numFmtId="0" fontId="80" fillId="0" borderId="0" xfId="0" applyFont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кета Фактор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38100</xdr:rowOff>
    </xdr:from>
    <xdr:to>
      <xdr:col>2</xdr:col>
      <xdr:colOff>1752600</xdr:colOff>
      <xdr:row>0</xdr:row>
      <xdr:rowOff>990600</xdr:rowOff>
    </xdr:to>
    <xdr:pic>
      <xdr:nvPicPr>
        <xdr:cNvPr id="1" name="Picture 20" descr="Безимени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38100"/>
          <a:ext cx="1724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0</xdr:row>
      <xdr:rowOff>238125</xdr:rowOff>
    </xdr:from>
    <xdr:to>
      <xdr:col>1</xdr:col>
      <xdr:colOff>3952875</xdr:colOff>
      <xdr:row>0</xdr:row>
      <xdr:rowOff>752475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38125"/>
          <a:ext cx="2990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59.125" style="1" customWidth="1"/>
    <col min="2" max="16384" width="9.125" style="1" customWidth="1"/>
  </cols>
  <sheetData>
    <row r="1" spans="1:4" ht="339.75" customHeight="1">
      <c r="A1" s="4" t="s">
        <v>192</v>
      </c>
      <c r="C1" s="1" t="s">
        <v>24</v>
      </c>
      <c r="D1" s="1" t="s">
        <v>24</v>
      </c>
    </row>
    <row r="2" spans="1:3" ht="12.75">
      <c r="A2" s="1" t="s">
        <v>24</v>
      </c>
      <c r="C2" s="1" t="s">
        <v>24</v>
      </c>
    </row>
    <row r="3" ht="12.75">
      <c r="C3" s="1" t="s">
        <v>24</v>
      </c>
    </row>
    <row r="4" ht="60.75" customHeight="1">
      <c r="A4" s="5" t="s">
        <v>139</v>
      </c>
    </row>
    <row r="6" ht="44.25" customHeight="1">
      <c r="A6" s="6" t="s">
        <v>26</v>
      </c>
    </row>
    <row r="8" ht="19.5" customHeight="1"/>
  </sheetData>
  <sheetProtection password="CE2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Width="0" fitToHeight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"/>
  <sheetViews>
    <sheetView zoomScale="80" zoomScaleNormal="80" zoomScalePageLayoutView="0" workbookViewId="0" topLeftCell="A1">
      <selection activeCell="B4" sqref="B4:C4"/>
    </sheetView>
  </sheetViews>
  <sheetFormatPr defaultColWidth="9.00390625" defaultRowHeight="12.75"/>
  <cols>
    <col min="1" max="1" width="7.625" style="0" customWidth="1"/>
    <col min="2" max="2" width="65.875" style="0" customWidth="1"/>
    <col min="3" max="3" width="81.875" style="0" customWidth="1"/>
  </cols>
  <sheetData>
    <row r="1" ht="19.5" customHeight="1">
      <c r="B1" s="7" t="s">
        <v>2</v>
      </c>
    </row>
    <row r="2" spans="2:4" ht="248.25" customHeight="1">
      <c r="B2" s="65" t="s">
        <v>182</v>
      </c>
      <c r="C2" s="65"/>
      <c r="D2" t="s">
        <v>24</v>
      </c>
    </row>
    <row r="3" spans="2:5" ht="36.75" customHeight="1">
      <c r="B3" s="69" t="s">
        <v>97</v>
      </c>
      <c r="C3" s="69"/>
      <c r="E3" t="s">
        <v>24</v>
      </c>
    </row>
    <row r="4" spans="2:3" ht="183.75" customHeight="1">
      <c r="B4" s="67" t="s">
        <v>183</v>
      </c>
      <c r="C4" s="68"/>
    </row>
    <row r="5" spans="2:3" ht="75.75" customHeight="1">
      <c r="B5" s="66" t="s">
        <v>102</v>
      </c>
      <c r="C5" s="66"/>
    </row>
  </sheetData>
  <sheetProtection password="CE2E" sheet="1" formatCells="0" formatColumns="0" formatRows="0" insertColumns="0" insertRows="0" insertHyperlinks="0" deleteColumns="0" deleteRows="0" sort="0" autoFilter="0" pivotTables="0"/>
  <mergeCells count="4">
    <mergeCell ref="B2:C2"/>
    <mergeCell ref="B5:C5"/>
    <mergeCell ref="B4:C4"/>
    <mergeCell ref="B3:C3"/>
  </mergeCells>
  <printOptions/>
  <pageMargins left="0.25" right="0.25" top="0.75" bottom="0.75" header="0.3" footer="0.3"/>
  <pageSetup fitToWidth="0" fitToHeight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J878"/>
  <sheetViews>
    <sheetView showGridLines="0" zoomScale="80" zoomScaleNormal="80" zoomScalePageLayoutView="0" workbookViewId="0" topLeftCell="A133">
      <selection activeCell="D18" sqref="D18"/>
    </sheetView>
  </sheetViews>
  <sheetFormatPr defaultColWidth="9.00390625" defaultRowHeight="12.75"/>
  <cols>
    <col min="1" max="1" width="2.875" style="8" customWidth="1"/>
    <col min="2" max="2" width="72.125" style="8" customWidth="1"/>
    <col min="3" max="3" width="31.25390625" style="35" customWidth="1"/>
    <col min="4" max="4" width="37.75390625" style="8" customWidth="1"/>
    <col min="5" max="5" width="32.00390625" style="8" customWidth="1"/>
    <col min="6" max="6" width="25.375" style="8" customWidth="1"/>
    <col min="7" max="7" width="17.375" style="43" customWidth="1"/>
    <col min="8" max="8" width="14.00390625" style="43" customWidth="1"/>
    <col min="9" max="9" width="19.75390625" style="43" customWidth="1"/>
    <col min="10" max="10" width="18.25390625" style="43" customWidth="1"/>
    <col min="11" max="11" width="19.375" style="43" customWidth="1"/>
    <col min="12" max="12" width="18.375" style="43" customWidth="1"/>
    <col min="13" max="13" width="16.00390625" style="43" customWidth="1"/>
    <col min="14" max="14" width="16.25390625" style="43" customWidth="1"/>
    <col min="15" max="15" width="15.00390625" style="43" customWidth="1"/>
    <col min="16" max="16" width="16.75390625" style="43" customWidth="1"/>
    <col min="17" max="17" width="16.125" style="43" customWidth="1"/>
    <col min="18" max="18" width="15.875" style="43" customWidth="1"/>
    <col min="19" max="19" width="14.875" style="43" customWidth="1"/>
    <col min="20" max="20" width="15.125" style="43" customWidth="1"/>
    <col min="21" max="21" width="20.00390625" style="43" customWidth="1"/>
    <col min="22" max="22" width="12.875" style="43" customWidth="1"/>
    <col min="23" max="23" width="13.625" style="43" customWidth="1"/>
    <col min="24" max="24" width="12.375" style="43" customWidth="1"/>
    <col min="25" max="25" width="13.375" style="43" customWidth="1"/>
    <col min="26" max="26" width="15.00390625" style="43" customWidth="1"/>
    <col min="27" max="27" width="13.625" style="43" customWidth="1"/>
    <col min="28" max="28" width="16.625" style="43" customWidth="1"/>
    <col min="29" max="29" width="12.75390625" style="43" customWidth="1"/>
    <col min="30" max="30" width="15.00390625" style="43" customWidth="1"/>
    <col min="31" max="31" width="15.625" style="43" customWidth="1"/>
    <col min="32" max="32" width="15.125" style="43" customWidth="1"/>
    <col min="33" max="33" width="13.375" style="43" customWidth="1"/>
    <col min="34" max="34" width="15.75390625" style="43" customWidth="1"/>
    <col min="35" max="35" width="15.125" style="43" customWidth="1"/>
    <col min="36" max="36" width="17.125" style="43" customWidth="1"/>
    <col min="37" max="37" width="13.625" style="8" customWidth="1"/>
    <col min="38" max="38" width="16.75390625" style="8" customWidth="1"/>
    <col min="39" max="39" width="13.875" style="8" customWidth="1"/>
    <col min="40" max="40" width="14.25390625" style="8" customWidth="1"/>
    <col min="41" max="41" width="13.875" style="8" customWidth="1"/>
    <col min="42" max="42" width="16.00390625" style="8" customWidth="1"/>
    <col min="43" max="43" width="17.00390625" style="8" customWidth="1"/>
    <col min="44" max="44" width="15.625" style="8" customWidth="1"/>
    <col min="45" max="45" width="17.375" style="8" customWidth="1"/>
    <col min="46" max="46" width="14.375" style="8" customWidth="1"/>
    <col min="47" max="47" width="12.875" style="8" customWidth="1"/>
    <col min="48" max="48" width="8.625" style="8" customWidth="1"/>
    <col min="49" max="49" width="8.25390625" style="8" customWidth="1"/>
    <col min="50" max="50" width="14.00390625" style="8" customWidth="1"/>
    <col min="51" max="51" width="16.00390625" style="8" customWidth="1"/>
    <col min="52" max="52" width="15.00390625" style="8" customWidth="1"/>
    <col min="53" max="16384" width="9.125" style="8" customWidth="1"/>
  </cols>
  <sheetData>
    <row r="1" spans="1:6" ht="83.25" customHeight="1">
      <c r="A1" s="70"/>
      <c r="B1" s="71" t="s">
        <v>91</v>
      </c>
      <c r="C1" s="72" t="s">
        <v>24</v>
      </c>
      <c r="D1" s="70" t="s">
        <v>24</v>
      </c>
      <c r="E1" s="70" t="s">
        <v>24</v>
      </c>
      <c r="F1" s="70"/>
    </row>
    <row r="2" spans="1:6" ht="18" customHeight="1">
      <c r="A2" s="70"/>
      <c r="B2" s="73" t="s">
        <v>0</v>
      </c>
      <c r="C2" s="72"/>
      <c r="D2" s="70"/>
      <c r="E2" s="74" t="s">
        <v>24</v>
      </c>
      <c r="F2" s="70"/>
    </row>
    <row r="3" spans="1:6" ht="15" customHeight="1">
      <c r="A3" s="70"/>
      <c r="B3" s="75" t="s">
        <v>17</v>
      </c>
      <c r="C3" s="72"/>
      <c r="D3" s="70" t="s">
        <v>24</v>
      </c>
      <c r="E3" s="70"/>
      <c r="F3" s="70"/>
    </row>
    <row r="4" spans="1:6" ht="14.25" customHeight="1">
      <c r="A4" s="70"/>
      <c r="B4" s="70"/>
      <c r="C4" s="72"/>
      <c r="D4" s="70"/>
      <c r="E4" s="70"/>
      <c r="F4" s="70"/>
    </row>
    <row r="5" spans="1:6" ht="15.75" customHeight="1">
      <c r="A5" s="70"/>
      <c r="B5" s="76" t="s">
        <v>84</v>
      </c>
      <c r="C5" s="77"/>
      <c r="D5" s="78"/>
      <c r="E5" s="70"/>
      <c r="F5" s="70"/>
    </row>
    <row r="6" spans="2:6" ht="48" customHeight="1">
      <c r="B6" s="91" t="s">
        <v>86</v>
      </c>
      <c r="C6" s="38"/>
      <c r="D6" s="79" t="s">
        <v>103</v>
      </c>
      <c r="E6" s="70"/>
      <c r="F6" s="70"/>
    </row>
    <row r="7" spans="2:6" ht="15.75" customHeight="1">
      <c r="B7" s="91" t="s">
        <v>83</v>
      </c>
      <c r="C7" s="39"/>
      <c r="D7" s="70" t="s">
        <v>24</v>
      </c>
      <c r="E7" s="74"/>
      <c r="F7" s="70"/>
    </row>
    <row r="8" spans="2:6" ht="14.25" customHeight="1">
      <c r="B8" s="91" t="s">
        <v>41</v>
      </c>
      <c r="C8" s="39"/>
      <c r="D8" s="70"/>
      <c r="E8" s="70"/>
      <c r="F8" s="70"/>
    </row>
    <row r="9" spans="2:6" ht="12.75" customHeight="1">
      <c r="B9" s="91" t="s">
        <v>1</v>
      </c>
      <c r="C9" s="39"/>
      <c r="D9" s="70"/>
      <c r="E9" s="70"/>
      <c r="F9" s="70"/>
    </row>
    <row r="10" spans="2:6" ht="12.75">
      <c r="B10" s="91" t="s">
        <v>82</v>
      </c>
      <c r="C10" s="39"/>
      <c r="D10" s="70"/>
      <c r="E10" s="70"/>
      <c r="F10" s="70"/>
    </row>
    <row r="11" spans="1:6" ht="28.5" customHeight="1">
      <c r="A11" s="70"/>
      <c r="B11" s="89" t="s">
        <v>85</v>
      </c>
      <c r="C11" s="90" t="s">
        <v>42</v>
      </c>
      <c r="D11" s="80" t="s">
        <v>87</v>
      </c>
      <c r="E11" s="70"/>
      <c r="F11" s="70"/>
    </row>
    <row r="12" spans="1:6" ht="12.75" customHeight="1">
      <c r="A12" s="70"/>
      <c r="B12" s="92" t="s">
        <v>43</v>
      </c>
      <c r="C12" s="39"/>
      <c r="D12" s="70"/>
      <c r="E12" s="81" t="s">
        <v>20</v>
      </c>
      <c r="F12" s="70"/>
    </row>
    <row r="13" spans="1:36" s="3" customFormat="1" ht="12.75" customHeight="1">
      <c r="A13" s="82"/>
      <c r="B13" s="92" t="s">
        <v>44</v>
      </c>
      <c r="C13" s="39"/>
      <c r="D13" s="82"/>
      <c r="E13" s="83" t="s">
        <v>21</v>
      </c>
      <c r="F13" s="8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s="3" customFormat="1" ht="12" customHeight="1">
      <c r="A14" s="82"/>
      <c r="B14" s="92" t="s">
        <v>45</v>
      </c>
      <c r="C14" s="39"/>
      <c r="D14" s="82"/>
      <c r="E14" s="82"/>
      <c r="F14" s="8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s="3" customFormat="1" ht="12" customHeight="1">
      <c r="A15" s="82"/>
      <c r="B15" s="92" t="s">
        <v>46</v>
      </c>
      <c r="C15" s="39"/>
      <c r="D15" s="82"/>
      <c r="E15" s="84" t="s">
        <v>22</v>
      </c>
      <c r="F15" s="8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s="3" customFormat="1" ht="12" customHeight="1">
      <c r="A16" s="82"/>
      <c r="B16" s="92" t="s">
        <v>47</v>
      </c>
      <c r="C16" s="39"/>
      <c r="D16" s="82"/>
      <c r="E16" s="84" t="s">
        <v>143</v>
      </c>
      <c r="F16" s="8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s="3" customFormat="1" ht="12" customHeight="1">
      <c r="A17" s="82"/>
      <c r="B17" s="92" t="s">
        <v>48</v>
      </c>
      <c r="C17" s="39"/>
      <c r="D17" s="82"/>
      <c r="E17" s="84" t="s">
        <v>187</v>
      </c>
      <c r="F17" s="8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s="3" customFormat="1" ht="13.5" customHeight="1">
      <c r="A18" s="82"/>
      <c r="B18" s="92" t="s">
        <v>49</v>
      </c>
      <c r="C18" s="39"/>
      <c r="D18" s="82"/>
      <c r="E18" s="84" t="s">
        <v>189</v>
      </c>
      <c r="F18" s="8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s="3" customFormat="1" ht="13.5" customHeight="1">
      <c r="A19" s="82"/>
      <c r="B19" s="92" t="s">
        <v>50</v>
      </c>
      <c r="C19" s="39"/>
      <c r="D19" s="82"/>
      <c r="E19" s="82"/>
      <c r="F19" s="8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s="3" customFormat="1" ht="12" customHeight="1">
      <c r="A20" s="82"/>
      <c r="B20" s="93"/>
      <c r="C20" s="121"/>
      <c r="D20" s="82"/>
      <c r="E20" s="84" t="s">
        <v>19</v>
      </c>
      <c r="F20" s="8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s="3" customFormat="1" ht="12" customHeight="1">
      <c r="A21" s="82"/>
      <c r="B21" s="93"/>
      <c r="C21" s="121"/>
      <c r="D21" s="82"/>
      <c r="E21" s="84" t="s">
        <v>144</v>
      </c>
      <c r="F21" s="8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6" ht="11.25" customHeight="1">
      <c r="A22" s="70"/>
      <c r="B22" s="94" t="s">
        <v>106</v>
      </c>
      <c r="C22" s="72"/>
      <c r="D22" s="70"/>
      <c r="E22" s="84" t="s">
        <v>188</v>
      </c>
      <c r="F22" s="70"/>
    </row>
    <row r="23" spans="1:6" ht="13.5" customHeight="1">
      <c r="A23" s="70"/>
      <c r="B23" s="95" t="s">
        <v>29</v>
      </c>
      <c r="C23" s="72"/>
      <c r="D23" s="70"/>
      <c r="E23" s="84" t="s">
        <v>190</v>
      </c>
      <c r="F23" s="70"/>
    </row>
    <row r="24" spans="1:6" ht="25.5" customHeight="1">
      <c r="A24" s="70"/>
      <c r="B24" s="96" t="s">
        <v>39</v>
      </c>
      <c r="C24" s="72"/>
      <c r="D24" s="70"/>
      <c r="E24" s="70"/>
      <c r="F24" s="70"/>
    </row>
    <row r="25" spans="1:6" ht="52.5" customHeight="1">
      <c r="A25" s="70"/>
      <c r="B25" s="97" t="s">
        <v>38</v>
      </c>
      <c r="C25" s="72"/>
      <c r="D25" s="70"/>
      <c r="E25" s="70"/>
      <c r="F25" s="70"/>
    </row>
    <row r="26" spans="1:6" ht="14.25" customHeight="1">
      <c r="A26" s="70"/>
      <c r="B26" s="70"/>
      <c r="C26" s="72"/>
      <c r="D26" s="70"/>
      <c r="E26" s="70"/>
      <c r="F26" s="70"/>
    </row>
    <row r="27" spans="1:6" ht="13.5" customHeight="1">
      <c r="A27" s="70"/>
      <c r="B27" s="98" t="s">
        <v>88</v>
      </c>
      <c r="C27" s="122" t="s">
        <v>58</v>
      </c>
      <c r="D27" s="78"/>
      <c r="E27" s="70"/>
      <c r="F27" s="70"/>
    </row>
    <row r="28" spans="1:6" ht="30" customHeight="1">
      <c r="A28" s="70"/>
      <c r="B28" s="99" t="s">
        <v>145</v>
      </c>
      <c r="C28" s="37"/>
      <c r="D28" s="85" t="s">
        <v>98</v>
      </c>
      <c r="E28" s="70"/>
      <c r="F28" s="70"/>
    </row>
    <row r="29" spans="1:6" ht="26.25" customHeight="1">
      <c r="A29" s="70"/>
      <c r="B29" s="99" t="s">
        <v>146</v>
      </c>
      <c r="C29" s="37"/>
      <c r="D29" s="85" t="s">
        <v>99</v>
      </c>
      <c r="E29" s="70"/>
      <c r="F29" s="70"/>
    </row>
    <row r="30" spans="1:6" ht="24" customHeight="1">
      <c r="A30" s="70"/>
      <c r="B30" s="99" t="s">
        <v>147</v>
      </c>
      <c r="C30" s="37"/>
      <c r="D30" s="86" t="s">
        <v>100</v>
      </c>
      <c r="E30" s="70"/>
      <c r="F30" s="70"/>
    </row>
    <row r="31" spans="1:6" ht="13.5" customHeight="1">
      <c r="A31" s="70"/>
      <c r="B31" s="99" t="s">
        <v>148</v>
      </c>
      <c r="C31" s="37"/>
      <c r="D31" s="86" t="s">
        <v>101</v>
      </c>
      <c r="E31" s="70"/>
      <c r="F31" s="70"/>
    </row>
    <row r="32" spans="1:6" ht="12.75" customHeight="1">
      <c r="A32" s="70"/>
      <c r="B32" s="100"/>
      <c r="C32" s="123" t="s">
        <v>58</v>
      </c>
      <c r="D32" s="70"/>
      <c r="E32" s="70"/>
      <c r="F32" s="70"/>
    </row>
    <row r="33" spans="1:6" ht="15" customHeight="1">
      <c r="A33" s="70"/>
      <c r="B33" s="101" t="s">
        <v>149</v>
      </c>
      <c r="C33" s="40"/>
      <c r="D33" s="70"/>
      <c r="E33" s="70"/>
      <c r="F33" s="70"/>
    </row>
    <row r="34" spans="1:6" ht="14.25" customHeight="1">
      <c r="A34" s="70"/>
      <c r="B34" s="99" t="s">
        <v>150</v>
      </c>
      <c r="C34" s="37"/>
      <c r="D34" s="70"/>
      <c r="E34" s="70"/>
      <c r="F34" s="70"/>
    </row>
    <row r="35" spans="1:6" ht="13.5" customHeight="1">
      <c r="A35" s="70"/>
      <c r="B35" s="102"/>
      <c r="C35" s="112"/>
      <c r="D35" s="70"/>
      <c r="E35" s="70"/>
      <c r="F35" s="70"/>
    </row>
    <row r="36" spans="1:6" ht="14.25" customHeight="1">
      <c r="A36" s="70"/>
      <c r="B36" s="101" t="s">
        <v>151</v>
      </c>
      <c r="C36" s="40"/>
      <c r="D36" s="70"/>
      <c r="E36" s="70"/>
      <c r="F36" s="70"/>
    </row>
    <row r="37" spans="1:6" ht="13.5" customHeight="1">
      <c r="A37" s="70"/>
      <c r="B37" s="99" t="s">
        <v>152</v>
      </c>
      <c r="C37" s="37"/>
      <c r="D37" s="70"/>
      <c r="E37" s="70"/>
      <c r="F37" s="70"/>
    </row>
    <row r="38" spans="1:6" ht="13.5" customHeight="1">
      <c r="A38" s="70"/>
      <c r="B38" s="99" t="s">
        <v>153</v>
      </c>
      <c r="C38" s="37"/>
      <c r="D38" s="70"/>
      <c r="E38" s="70"/>
      <c r="F38" s="70"/>
    </row>
    <row r="39" spans="1:6" ht="14.25" customHeight="1">
      <c r="A39" s="70"/>
      <c r="B39" s="70"/>
      <c r="C39" s="123" t="s">
        <v>58</v>
      </c>
      <c r="D39" s="87"/>
      <c r="E39" s="70"/>
      <c r="F39" s="70"/>
    </row>
    <row r="40" spans="1:6" ht="24" customHeight="1">
      <c r="A40" s="70"/>
      <c r="B40" s="101" t="s">
        <v>154</v>
      </c>
      <c r="C40" s="40"/>
      <c r="D40" s="87" t="s">
        <v>28</v>
      </c>
      <c r="E40" s="70"/>
      <c r="F40" s="70"/>
    </row>
    <row r="41" spans="1:6" ht="30" customHeight="1">
      <c r="A41" s="70"/>
      <c r="B41" s="99" t="s">
        <v>155</v>
      </c>
      <c r="C41" s="37"/>
      <c r="D41" s="87" t="s">
        <v>28</v>
      </c>
      <c r="E41" s="70"/>
      <c r="F41" s="70"/>
    </row>
    <row r="42" spans="1:6" ht="13.5" customHeight="1">
      <c r="A42" s="70"/>
      <c r="B42" s="99"/>
      <c r="C42" s="99"/>
      <c r="D42" s="87"/>
      <c r="E42" s="70"/>
      <c r="F42" s="70"/>
    </row>
    <row r="43" spans="1:6" ht="27.75" customHeight="1">
      <c r="A43" s="70"/>
      <c r="B43" s="63" t="s">
        <v>180</v>
      </c>
      <c r="C43" s="64"/>
      <c r="D43" s="87"/>
      <c r="E43" s="70"/>
      <c r="F43" s="70"/>
    </row>
    <row r="44" spans="1:6" ht="18.75" customHeight="1">
      <c r="A44" s="70"/>
      <c r="B44" s="63" t="s">
        <v>181</v>
      </c>
      <c r="C44" s="64"/>
      <c r="D44" s="87"/>
      <c r="E44" s="70"/>
      <c r="F44" s="70"/>
    </row>
    <row r="45" spans="1:6" ht="19.5" customHeight="1">
      <c r="A45" s="70"/>
      <c r="B45" s="99"/>
      <c r="C45" s="123" t="s">
        <v>134</v>
      </c>
      <c r="D45" s="87"/>
      <c r="E45" s="70"/>
      <c r="F45" s="70"/>
    </row>
    <row r="46" spans="1:6" ht="42.75" customHeight="1">
      <c r="A46" s="70"/>
      <c r="B46" s="99" t="s">
        <v>156</v>
      </c>
      <c r="C46" s="37"/>
      <c r="D46" s="88" t="s">
        <v>135</v>
      </c>
      <c r="E46" s="70"/>
      <c r="F46" s="70"/>
    </row>
    <row r="47" spans="1:6" ht="15.75" customHeight="1">
      <c r="A47" s="70"/>
      <c r="B47" s="70"/>
      <c r="C47" s="72"/>
      <c r="D47" s="70"/>
      <c r="E47" s="70"/>
      <c r="F47" s="70"/>
    </row>
    <row r="48" spans="1:6" ht="15" customHeight="1">
      <c r="A48" s="70"/>
      <c r="B48" s="103" t="s">
        <v>95</v>
      </c>
      <c r="C48" s="77"/>
      <c r="D48" s="78"/>
      <c r="E48" s="70"/>
      <c r="F48" s="70"/>
    </row>
    <row r="49" spans="1:6" ht="42" customHeight="1">
      <c r="A49" s="70"/>
      <c r="B49" s="100"/>
      <c r="C49" s="62" t="s">
        <v>157</v>
      </c>
      <c r="D49" s="62" t="s">
        <v>158</v>
      </c>
      <c r="E49" s="62" t="s">
        <v>138</v>
      </c>
      <c r="F49" s="70"/>
    </row>
    <row r="50" spans="1:6" ht="24.75" customHeight="1">
      <c r="A50" s="70"/>
      <c r="B50" s="104" t="s">
        <v>89</v>
      </c>
      <c r="C50" s="36"/>
      <c r="D50" s="33"/>
      <c r="E50" s="36"/>
      <c r="F50" s="70"/>
    </row>
    <row r="51" spans="1:6" ht="38.25">
      <c r="A51" s="70"/>
      <c r="B51" s="105" t="s">
        <v>90</v>
      </c>
      <c r="C51" s="36"/>
      <c r="D51" s="33"/>
      <c r="E51" s="36"/>
      <c r="F51" s="70"/>
    </row>
    <row r="52" spans="1:6" ht="12.75">
      <c r="A52" s="70"/>
      <c r="B52" s="91" t="s">
        <v>12</v>
      </c>
      <c r="C52" s="36"/>
      <c r="D52" s="33"/>
      <c r="E52" s="36"/>
      <c r="F52" s="70"/>
    </row>
    <row r="53" spans="1:6" ht="15" customHeight="1">
      <c r="A53" s="70"/>
      <c r="B53" s="106" t="s">
        <v>94</v>
      </c>
      <c r="C53" s="36"/>
      <c r="D53" s="33"/>
      <c r="E53" s="36"/>
      <c r="F53" s="70"/>
    </row>
    <row r="54" spans="1:6" ht="24.75" customHeight="1">
      <c r="A54" s="70"/>
      <c r="B54" s="107" t="s">
        <v>51</v>
      </c>
      <c r="C54" s="36"/>
      <c r="D54" s="33"/>
      <c r="E54" s="36"/>
      <c r="F54" s="70"/>
    </row>
    <row r="55" spans="1:6" ht="12.75">
      <c r="A55" s="70"/>
      <c r="B55" s="104" t="s">
        <v>13</v>
      </c>
      <c r="C55" s="36"/>
      <c r="D55" s="33"/>
      <c r="E55" s="36"/>
      <c r="F55" s="70"/>
    </row>
    <row r="56" spans="1:6" ht="25.5">
      <c r="A56" s="70"/>
      <c r="B56" s="107" t="s">
        <v>52</v>
      </c>
      <c r="C56" s="36"/>
      <c r="D56" s="33"/>
      <c r="E56" s="36"/>
      <c r="F56" s="70"/>
    </row>
    <row r="57" spans="1:6" ht="12.75">
      <c r="A57" s="70"/>
      <c r="B57" s="107" t="s">
        <v>53</v>
      </c>
      <c r="C57" s="36"/>
      <c r="D57" s="33"/>
      <c r="E57" s="36"/>
      <c r="F57" s="70"/>
    </row>
    <row r="58" spans="1:6" ht="12.75">
      <c r="A58" s="70"/>
      <c r="B58" s="107" t="s">
        <v>54</v>
      </c>
      <c r="C58" s="36"/>
      <c r="D58" s="33"/>
      <c r="E58" s="36"/>
      <c r="F58" s="70"/>
    </row>
    <row r="59" spans="1:6" ht="12.75">
      <c r="A59" s="70"/>
      <c r="B59" s="107" t="s">
        <v>57</v>
      </c>
      <c r="C59" s="36"/>
      <c r="D59" s="33"/>
      <c r="E59" s="36"/>
      <c r="F59" s="70"/>
    </row>
    <row r="60" spans="1:6" ht="12.75">
      <c r="A60" s="70"/>
      <c r="B60" s="107" t="s">
        <v>14</v>
      </c>
      <c r="C60" s="36"/>
      <c r="D60" s="33"/>
      <c r="E60" s="36"/>
      <c r="F60" s="70"/>
    </row>
    <row r="61" spans="1:6" ht="12.75">
      <c r="A61" s="70"/>
      <c r="B61" s="107" t="s">
        <v>55</v>
      </c>
      <c r="C61" s="36"/>
      <c r="D61" s="33"/>
      <c r="E61" s="36"/>
      <c r="F61" s="70"/>
    </row>
    <row r="62" spans="1:6" ht="25.5">
      <c r="A62" s="70"/>
      <c r="B62" s="107" t="s">
        <v>56</v>
      </c>
      <c r="C62" s="36"/>
      <c r="D62" s="33"/>
      <c r="E62" s="36"/>
      <c r="F62" s="70"/>
    </row>
    <row r="63" spans="1:6" ht="25.5">
      <c r="A63" s="70"/>
      <c r="B63" s="107" t="s">
        <v>105</v>
      </c>
      <c r="C63" s="36"/>
      <c r="D63" s="33"/>
      <c r="E63" s="36"/>
      <c r="F63" s="70"/>
    </row>
    <row r="64" spans="1:6" ht="12.75">
      <c r="A64" s="70"/>
      <c r="B64" s="104" t="s">
        <v>23</v>
      </c>
      <c r="C64" s="36"/>
      <c r="D64" s="33"/>
      <c r="E64" s="36"/>
      <c r="F64" s="70"/>
    </row>
    <row r="65" spans="1:6" ht="12.75">
      <c r="A65" s="70"/>
      <c r="B65" s="104" t="s">
        <v>15</v>
      </c>
      <c r="C65" s="36"/>
      <c r="D65" s="33"/>
      <c r="E65" s="36"/>
      <c r="F65" s="70"/>
    </row>
    <row r="66" spans="1:6" ht="12.75">
      <c r="A66" s="70"/>
      <c r="B66" s="106" t="s">
        <v>16</v>
      </c>
      <c r="C66" s="36"/>
      <c r="D66" s="33"/>
      <c r="E66" s="36"/>
      <c r="F66" s="70"/>
    </row>
    <row r="67" spans="1:6" ht="12.75">
      <c r="A67" s="70"/>
      <c r="B67" s="106" t="s">
        <v>104</v>
      </c>
      <c r="C67" s="36"/>
      <c r="D67" s="33"/>
      <c r="E67" s="36"/>
      <c r="F67" s="70"/>
    </row>
    <row r="68" spans="1:6" ht="12.75">
      <c r="A68" s="70"/>
      <c r="B68" s="106"/>
      <c r="C68" s="124" t="str">
        <f>IF((SUM(C50:C67))&lt;&gt;(C28+C29),"ОШИБКА! Сумма нового бизнеса в столбце не совпадает с суммой ячеек С28 и С29","проверка: ок")</f>
        <v>проверка: ок</v>
      </c>
      <c r="D68" s="124" t="str">
        <f>IF((SUM(D50:D67))&lt;&gt;(C33+C34),"ОШИБКА! Сумма платежей к получению не совпадает с суммой ячеек С33 и С34","проверка: ок")</f>
        <v>проверка: ок</v>
      </c>
      <c r="E68" s="124"/>
      <c r="F68" s="70"/>
    </row>
    <row r="69" spans="1:6" ht="15" customHeight="1">
      <c r="A69" s="70"/>
      <c r="B69" s="70"/>
      <c r="C69" s="72"/>
      <c r="D69" s="82"/>
      <c r="E69" s="70"/>
      <c r="F69" s="70"/>
    </row>
    <row r="70" spans="1:6" ht="14.25" customHeight="1">
      <c r="A70" s="70"/>
      <c r="B70" s="108" t="s">
        <v>96</v>
      </c>
      <c r="C70" s="125"/>
      <c r="D70" s="126"/>
      <c r="E70" s="70"/>
      <c r="F70" s="70"/>
    </row>
    <row r="71" spans="1:6" ht="50.25" customHeight="1">
      <c r="A71" s="70"/>
      <c r="B71" s="109" t="s">
        <v>18</v>
      </c>
      <c r="C71" s="62" t="s">
        <v>157</v>
      </c>
      <c r="D71" s="62" t="s">
        <v>133</v>
      </c>
      <c r="E71" s="62" t="s">
        <v>173</v>
      </c>
      <c r="F71" s="70"/>
    </row>
    <row r="72" spans="1:6" ht="12.75">
      <c r="A72" s="70"/>
      <c r="B72" s="99" t="s">
        <v>3</v>
      </c>
      <c r="C72" s="36"/>
      <c r="D72" s="48"/>
      <c r="E72" s="36"/>
      <c r="F72" s="70"/>
    </row>
    <row r="73" spans="1:6" ht="12.75">
      <c r="A73" s="70"/>
      <c r="B73" s="99" t="s">
        <v>4</v>
      </c>
      <c r="C73" s="36"/>
      <c r="D73" s="48"/>
      <c r="E73" s="36"/>
      <c r="F73" s="70"/>
    </row>
    <row r="74" spans="1:6" ht="12.75">
      <c r="A74" s="70"/>
      <c r="B74" s="99" t="s">
        <v>5</v>
      </c>
      <c r="C74" s="36"/>
      <c r="D74" s="48"/>
      <c r="E74" s="36"/>
      <c r="F74" s="70"/>
    </row>
    <row r="75" spans="1:6" ht="12.75">
      <c r="A75" s="70"/>
      <c r="B75" s="99" t="s">
        <v>6</v>
      </c>
      <c r="C75" s="36"/>
      <c r="D75" s="48"/>
      <c r="E75" s="36"/>
      <c r="F75" s="70"/>
    </row>
    <row r="76" spans="1:6" ht="12.75">
      <c r="A76" s="70"/>
      <c r="B76" s="99" t="s">
        <v>11</v>
      </c>
      <c r="C76" s="36"/>
      <c r="D76" s="48"/>
      <c r="E76" s="36"/>
      <c r="F76" s="70"/>
    </row>
    <row r="77" spans="1:6" ht="12.75">
      <c r="A77" s="70"/>
      <c r="B77" s="100" t="s">
        <v>27</v>
      </c>
      <c r="C77" s="36"/>
      <c r="D77" s="48"/>
      <c r="E77" s="36"/>
      <c r="F77" s="70"/>
    </row>
    <row r="78" spans="1:6" ht="12.75">
      <c r="A78" s="70"/>
      <c r="B78" s="99" t="s">
        <v>8</v>
      </c>
      <c r="C78" s="36"/>
      <c r="D78" s="48"/>
      <c r="E78" s="36"/>
      <c r="F78" s="70"/>
    </row>
    <row r="79" spans="1:6" ht="12.75">
      <c r="A79" s="70"/>
      <c r="B79" s="99" t="s">
        <v>10</v>
      </c>
      <c r="C79" s="36"/>
      <c r="D79" s="48"/>
      <c r="E79" s="36"/>
      <c r="F79" s="70"/>
    </row>
    <row r="80" spans="1:6" ht="12.75">
      <c r="A80" s="70"/>
      <c r="B80" s="99" t="s">
        <v>7</v>
      </c>
      <c r="C80" s="36"/>
      <c r="D80" s="48"/>
      <c r="E80" s="36"/>
      <c r="F80" s="70"/>
    </row>
    <row r="81" spans="1:6" ht="12.75">
      <c r="A81" s="70"/>
      <c r="B81" s="99" t="s">
        <v>9</v>
      </c>
      <c r="C81" s="36"/>
      <c r="D81" s="48"/>
      <c r="E81" s="36"/>
      <c r="F81" s="70"/>
    </row>
    <row r="82" spans="1:6" ht="12.75">
      <c r="A82" s="70"/>
      <c r="B82" s="99" t="s">
        <v>132</v>
      </c>
      <c r="C82" s="36"/>
      <c r="D82" s="48"/>
      <c r="E82" s="36"/>
      <c r="F82" s="70"/>
    </row>
    <row r="83" spans="1:6" ht="12.75">
      <c r="A83" s="70"/>
      <c r="B83" s="99" t="s">
        <v>25</v>
      </c>
      <c r="C83" s="36"/>
      <c r="D83" s="48"/>
      <c r="E83" s="36"/>
      <c r="F83" s="70"/>
    </row>
    <row r="84" spans="1:6" ht="12.75">
      <c r="A84" s="70"/>
      <c r="B84" s="99"/>
      <c r="C84" s="127" t="str">
        <f>IF((SUM(C72:C83))&lt;&gt;(C28+C29),"ОШИБКА!  Сумма нового бизнеса в столбце не совпадает с суммой ячеек С28 и С29","проверка: ок")</f>
        <v>проверка: ок</v>
      </c>
      <c r="D84" s="127" t="str">
        <f>IF((SUM(D72:D83))&gt;(SUM(C72:C83)),"ОШИБКА!  Новый бизнес с субъектами МСБ не может быть больше всего нового бизнеса","проверка: ок")</f>
        <v>проверка: ок</v>
      </c>
      <c r="E84" s="62"/>
      <c r="F84" s="70"/>
    </row>
    <row r="85" spans="1:6" ht="14.25">
      <c r="A85" s="70"/>
      <c r="B85" s="110"/>
      <c r="C85" s="72"/>
      <c r="D85" s="70"/>
      <c r="E85" s="70"/>
      <c r="F85" s="70"/>
    </row>
    <row r="86" spans="1:6" ht="12.75">
      <c r="A86" s="70"/>
      <c r="B86" s="111" t="s">
        <v>40</v>
      </c>
      <c r="C86" s="128"/>
      <c r="D86" s="70"/>
      <c r="E86" s="70"/>
      <c r="F86" s="70"/>
    </row>
    <row r="87" spans="1:6" ht="54" customHeight="1">
      <c r="A87" s="70"/>
      <c r="B87" s="112" t="s">
        <v>30</v>
      </c>
      <c r="C87" s="62" t="s">
        <v>162</v>
      </c>
      <c r="D87" s="62" t="s">
        <v>163</v>
      </c>
      <c r="E87" s="62" t="s">
        <v>164</v>
      </c>
      <c r="F87" s="62" t="s">
        <v>165</v>
      </c>
    </row>
    <row r="88" spans="1:6" ht="12.75">
      <c r="A88" s="70"/>
      <c r="B88" s="58" t="s">
        <v>159</v>
      </c>
      <c r="C88" s="47"/>
      <c r="D88" s="47"/>
      <c r="E88" s="47"/>
      <c r="F88" s="47"/>
    </row>
    <row r="89" spans="1:6" ht="12.75">
      <c r="A89" s="70"/>
      <c r="B89" s="59" t="s">
        <v>116</v>
      </c>
      <c r="C89" s="49"/>
      <c r="D89" s="50"/>
      <c r="E89" s="49"/>
      <c r="F89" s="49"/>
    </row>
    <row r="90" spans="1:6" ht="13.5" customHeight="1">
      <c r="A90" s="70"/>
      <c r="B90" s="60" t="s">
        <v>160</v>
      </c>
      <c r="C90" s="47"/>
      <c r="D90" s="47"/>
      <c r="E90" s="47"/>
      <c r="F90" s="47"/>
    </row>
    <row r="91" spans="1:6" ht="13.5" customHeight="1">
      <c r="A91" s="70"/>
      <c r="B91" s="61" t="s">
        <v>116</v>
      </c>
      <c r="C91" s="49"/>
      <c r="D91" s="50"/>
      <c r="E91" s="49"/>
      <c r="F91" s="49"/>
    </row>
    <row r="92" spans="1:6" ht="14.25" customHeight="1">
      <c r="A92" s="70"/>
      <c r="B92" s="60" t="s">
        <v>161</v>
      </c>
      <c r="C92" s="47"/>
      <c r="D92" s="47"/>
      <c r="E92" s="47"/>
      <c r="F92" s="47"/>
    </row>
    <row r="93" spans="1:6" ht="14.25" customHeight="1">
      <c r="A93" s="70"/>
      <c r="B93" s="58" t="s">
        <v>92</v>
      </c>
      <c r="C93" s="47"/>
      <c r="D93" s="47"/>
      <c r="E93" s="47"/>
      <c r="F93" s="47"/>
    </row>
    <row r="94" spans="1:6" ht="14.25" customHeight="1">
      <c r="A94" s="70"/>
      <c r="B94" s="58" t="s">
        <v>93</v>
      </c>
      <c r="C94" s="47"/>
      <c r="D94" s="47"/>
      <c r="E94" s="47"/>
      <c r="F94" s="47"/>
    </row>
    <row r="95" spans="1:6" ht="15" customHeight="1">
      <c r="A95" s="70"/>
      <c r="B95" s="113"/>
      <c r="C95" s="129" t="str">
        <f>IF((C88+C90+C92+C93+C94)&lt;&gt;(C28),"ОШИБКА! Сумма нового бизнеса по финансовому лизингу в столбце не совпадает с ячейкой С28","проверка: ок")</f>
        <v>проверка: ок</v>
      </c>
      <c r="D95" s="129" t="str">
        <f>IF((D88+D90+D92+D93+D94)&lt;&gt;(C29),"ОШИБКА! Сумма нового бизнеса по оперативному лизингу в столбце не совпадает с ячейкой С29","проверка: ок")</f>
        <v>проверка: ок</v>
      </c>
      <c r="E95" s="129" t="str">
        <f>IF((E88+E90+E92+E93+E94)&lt;&gt;(C33),"ОШИБКА! Текущий лизинговый портфель не совпадает с ячейкой С33","проверка: ок")</f>
        <v>проверка: ок</v>
      </c>
      <c r="F95" s="129" t="str">
        <f>IF((F88+F90+F92+F93+F94)&lt;&gt;(C34),"ОШИБКА! Арендный портфель не совпадает с ячейкой С34","проверка: ок")</f>
        <v>проверка: ок</v>
      </c>
    </row>
    <row r="96" spans="1:6" ht="62.25" customHeight="1">
      <c r="A96" s="70"/>
      <c r="B96" s="113" t="s">
        <v>117</v>
      </c>
      <c r="C96" s="113"/>
      <c r="D96" s="70"/>
      <c r="E96" s="70"/>
      <c r="F96" s="70"/>
    </row>
    <row r="97" spans="1:6" ht="18.75" customHeight="1">
      <c r="A97" s="70"/>
      <c r="B97" s="113"/>
      <c r="C97" s="129"/>
      <c r="D97" s="70"/>
      <c r="E97" s="70"/>
      <c r="F97" s="70"/>
    </row>
    <row r="98" spans="1:6" ht="15" customHeight="1">
      <c r="A98" s="70"/>
      <c r="B98" s="111" t="s">
        <v>107</v>
      </c>
      <c r="C98" s="130"/>
      <c r="D98" s="1"/>
      <c r="E98" s="1"/>
      <c r="F98" s="70"/>
    </row>
    <row r="99" spans="1:6" ht="52.5" customHeight="1">
      <c r="A99" s="70"/>
      <c r="B99" s="110" t="s">
        <v>108</v>
      </c>
      <c r="C99" s="131" t="s">
        <v>166</v>
      </c>
      <c r="D99" s="131" t="s">
        <v>167</v>
      </c>
      <c r="E99" s="131" t="s">
        <v>168</v>
      </c>
      <c r="F99" s="70"/>
    </row>
    <row r="100" spans="1:6" ht="15" customHeight="1">
      <c r="A100" s="70"/>
      <c r="B100" s="110" t="s">
        <v>109</v>
      </c>
      <c r="C100" s="47"/>
      <c r="D100" s="47"/>
      <c r="E100" s="47"/>
      <c r="F100" s="70"/>
    </row>
    <row r="101" spans="1:6" ht="15" customHeight="1">
      <c r="A101" s="70"/>
      <c r="B101" s="110" t="s">
        <v>110</v>
      </c>
      <c r="C101" s="47"/>
      <c r="D101" s="47"/>
      <c r="E101" s="47"/>
      <c r="F101" s="70"/>
    </row>
    <row r="102" spans="1:6" ht="15" customHeight="1">
      <c r="A102" s="70"/>
      <c r="B102" s="110" t="s">
        <v>111</v>
      </c>
      <c r="C102" s="47"/>
      <c r="D102" s="47"/>
      <c r="E102" s="47"/>
      <c r="F102" s="70"/>
    </row>
    <row r="103" spans="1:6" ht="15" customHeight="1">
      <c r="A103" s="70"/>
      <c r="B103" s="110" t="s">
        <v>112</v>
      </c>
      <c r="C103" s="47"/>
      <c r="D103" s="47"/>
      <c r="E103" s="47"/>
      <c r="F103" s="70"/>
    </row>
    <row r="104" spans="1:6" ht="15" customHeight="1">
      <c r="A104" s="70"/>
      <c r="B104" s="110" t="s">
        <v>113</v>
      </c>
      <c r="C104" s="47"/>
      <c r="D104" s="47"/>
      <c r="E104" s="47"/>
      <c r="F104" s="70"/>
    </row>
    <row r="105" spans="1:6" ht="15" customHeight="1">
      <c r="A105" s="70"/>
      <c r="B105" s="110" t="s">
        <v>114</v>
      </c>
      <c r="C105" s="47"/>
      <c r="D105" s="47"/>
      <c r="E105" s="47"/>
      <c r="F105" s="70"/>
    </row>
    <row r="106" spans="1:6" ht="15" customHeight="1">
      <c r="A106" s="70"/>
      <c r="B106" s="114" t="s">
        <v>115</v>
      </c>
      <c r="C106" s="47"/>
      <c r="D106" s="47"/>
      <c r="E106" s="47"/>
      <c r="F106" s="70"/>
    </row>
    <row r="107" spans="1:6" ht="15" customHeight="1">
      <c r="A107" s="70"/>
      <c r="B107" s="113"/>
      <c r="C107" s="129" t="str">
        <f>IF((SUM(C100:C106))&lt;&gt;(C88+D88+C90+D90),"ОШИБКА!  Сумма нового бизнеса МСБ в столбце не совпадает с суммой ячеек С88,С90,D88 и D90","проверка: ок")</f>
        <v>проверка: ок</v>
      </c>
      <c r="D107" s="70"/>
      <c r="E107" s="127" t="str">
        <f>IF((SUM(E100:E106))&lt;&gt;(E88+F88+E90+F90),"ОШИБКА!  Портфель МСБ в столбце не совпадает с суммой ячеек Е88,Е90,F88 и F90","проверка: ок")</f>
        <v>проверка: ок</v>
      </c>
      <c r="F107" s="70"/>
    </row>
    <row r="108" spans="1:6" ht="14.25" customHeight="1">
      <c r="A108" s="70"/>
      <c r="B108" s="70"/>
      <c r="C108" s="72"/>
      <c r="D108" s="70"/>
      <c r="E108" s="70"/>
      <c r="F108" s="70"/>
    </row>
    <row r="109" spans="1:6" ht="14.25" customHeight="1">
      <c r="A109" s="70"/>
      <c r="B109" s="108" t="s">
        <v>169</v>
      </c>
      <c r="C109" s="128"/>
      <c r="D109" s="70"/>
      <c r="E109" s="70"/>
      <c r="F109" s="70"/>
    </row>
    <row r="110" spans="1:6" ht="27" customHeight="1">
      <c r="A110" s="70"/>
      <c r="B110" s="100"/>
      <c r="C110" s="131" t="s">
        <v>37</v>
      </c>
      <c r="D110" s="70"/>
      <c r="E110" s="70"/>
      <c r="F110" s="70"/>
    </row>
    <row r="111" spans="1:6" ht="14.25" customHeight="1">
      <c r="A111" s="70"/>
      <c r="B111" s="99" t="s">
        <v>31</v>
      </c>
      <c r="C111" s="41"/>
      <c r="D111" s="70"/>
      <c r="E111" s="70"/>
      <c r="F111" s="70"/>
    </row>
    <row r="112" spans="1:6" ht="12" customHeight="1">
      <c r="A112" s="70"/>
      <c r="B112" s="99" t="s">
        <v>34</v>
      </c>
      <c r="C112" s="41"/>
      <c r="D112" s="70"/>
      <c r="E112" s="70"/>
      <c r="F112" s="70"/>
    </row>
    <row r="113" spans="1:6" ht="12.75" customHeight="1">
      <c r="A113" s="70"/>
      <c r="B113" s="99" t="s">
        <v>32</v>
      </c>
      <c r="C113" s="41"/>
      <c r="D113" s="70"/>
      <c r="E113" s="70"/>
      <c r="F113" s="70"/>
    </row>
    <row r="114" spans="1:6" ht="12" customHeight="1">
      <c r="A114" s="70"/>
      <c r="B114" s="99" t="s">
        <v>33</v>
      </c>
      <c r="C114" s="41"/>
      <c r="D114" s="70"/>
      <c r="E114" s="70"/>
      <c r="F114" s="70"/>
    </row>
    <row r="115" spans="1:6" ht="12" customHeight="1">
      <c r="A115" s="70"/>
      <c r="B115" s="99" t="s">
        <v>35</v>
      </c>
      <c r="C115" s="41"/>
      <c r="D115" s="70"/>
      <c r="E115" s="70"/>
      <c r="F115" s="70"/>
    </row>
    <row r="116" spans="1:6" ht="12.75" customHeight="1">
      <c r="A116" s="70"/>
      <c r="B116" s="99" t="s">
        <v>36</v>
      </c>
      <c r="C116" s="41"/>
      <c r="D116" s="70"/>
      <c r="E116" s="70"/>
      <c r="F116" s="70"/>
    </row>
    <row r="117" spans="1:6" ht="14.25" customHeight="1">
      <c r="A117" s="70"/>
      <c r="B117" s="110"/>
      <c r="C117" s="112"/>
      <c r="D117" s="70"/>
      <c r="E117" s="70"/>
      <c r="F117" s="70"/>
    </row>
    <row r="118" spans="1:6" ht="14.25" customHeight="1">
      <c r="A118" s="70"/>
      <c r="B118" s="70"/>
      <c r="C118" s="112"/>
      <c r="D118" s="70"/>
      <c r="E118" s="70"/>
      <c r="F118" s="70"/>
    </row>
    <row r="119" spans="1:6" ht="14.25" customHeight="1">
      <c r="A119" s="70"/>
      <c r="B119" s="108" t="s">
        <v>118</v>
      </c>
      <c r="C119" s="1"/>
      <c r="D119" s="70"/>
      <c r="E119" s="70"/>
      <c r="F119" s="70"/>
    </row>
    <row r="120" spans="1:6" ht="38.25" customHeight="1">
      <c r="A120" s="70"/>
      <c r="B120" s="115" t="s">
        <v>136</v>
      </c>
      <c r="C120" s="132" t="s">
        <v>119</v>
      </c>
      <c r="D120" s="70"/>
      <c r="E120" s="70"/>
      <c r="F120" s="70"/>
    </row>
    <row r="121" spans="1:6" ht="27.75" customHeight="1">
      <c r="A121" s="70"/>
      <c r="B121" s="116" t="s">
        <v>120</v>
      </c>
      <c r="C121" s="41"/>
      <c r="D121" s="70"/>
      <c r="E121" s="70"/>
      <c r="F121" s="70"/>
    </row>
    <row r="122" spans="1:6" ht="14.25" customHeight="1">
      <c r="A122" s="70"/>
      <c r="B122" s="116" t="s">
        <v>170</v>
      </c>
      <c r="C122" s="41"/>
      <c r="D122" s="70"/>
      <c r="E122" s="70"/>
      <c r="F122" s="70"/>
    </row>
    <row r="123" spans="1:6" ht="14.25" customHeight="1">
      <c r="A123" s="70"/>
      <c r="B123" s="116" t="s">
        <v>121</v>
      </c>
      <c r="C123" s="41"/>
      <c r="D123" s="70"/>
      <c r="E123" s="70"/>
      <c r="F123" s="70"/>
    </row>
    <row r="124" spans="1:6" ht="13.5" customHeight="1">
      <c r="A124" s="70"/>
      <c r="B124" s="116" t="s">
        <v>125</v>
      </c>
      <c r="C124" s="41"/>
      <c r="D124" s="70"/>
      <c r="E124" s="70"/>
      <c r="F124" s="70"/>
    </row>
    <row r="125" spans="1:6" ht="14.25" customHeight="1">
      <c r="A125" s="70"/>
      <c r="B125" s="116" t="s">
        <v>122</v>
      </c>
      <c r="C125" s="41"/>
      <c r="D125" s="70"/>
      <c r="E125" s="70"/>
      <c r="F125" s="70"/>
    </row>
    <row r="126" spans="1:6" ht="14.25" customHeight="1">
      <c r="A126" s="70"/>
      <c r="B126" s="116" t="s">
        <v>127</v>
      </c>
      <c r="C126" s="41"/>
      <c r="D126" s="70"/>
      <c r="E126" s="70"/>
      <c r="F126" s="70"/>
    </row>
    <row r="127" spans="1:6" ht="25.5" customHeight="1">
      <c r="A127" s="70"/>
      <c r="B127" s="116" t="s">
        <v>126</v>
      </c>
      <c r="C127" s="41"/>
      <c r="D127" s="70"/>
      <c r="E127" s="70"/>
      <c r="F127" s="70"/>
    </row>
    <row r="128" spans="1:6" ht="27" customHeight="1">
      <c r="A128" s="70"/>
      <c r="B128" s="116" t="s">
        <v>128</v>
      </c>
      <c r="C128" s="41"/>
      <c r="D128" s="70"/>
      <c r="E128" s="70"/>
      <c r="F128" s="70"/>
    </row>
    <row r="129" spans="1:6" ht="24" customHeight="1">
      <c r="A129" s="70"/>
      <c r="B129" s="116" t="s">
        <v>129</v>
      </c>
      <c r="C129" s="41"/>
      <c r="D129" s="70"/>
      <c r="E129" s="70"/>
      <c r="F129" s="70"/>
    </row>
    <row r="130" spans="1:6" ht="14.25" customHeight="1">
      <c r="A130" s="70"/>
      <c r="B130" s="116" t="s">
        <v>130</v>
      </c>
      <c r="C130" s="41"/>
      <c r="D130" s="70"/>
      <c r="E130" s="70"/>
      <c r="F130" s="70"/>
    </row>
    <row r="131" spans="1:6" ht="14.25" customHeight="1">
      <c r="A131" s="70"/>
      <c r="B131" s="1"/>
      <c r="C131" s="1"/>
      <c r="D131" s="70"/>
      <c r="E131" s="70"/>
      <c r="F131" s="70"/>
    </row>
    <row r="132" spans="1:6" ht="14.25" customHeight="1">
      <c r="A132" s="70"/>
      <c r="B132" s="117" t="s">
        <v>123</v>
      </c>
      <c r="C132" s="1"/>
      <c r="D132" s="70"/>
      <c r="E132" s="70"/>
      <c r="F132" s="70"/>
    </row>
    <row r="133" spans="1:6" ht="20.25" customHeight="1">
      <c r="A133" s="70"/>
      <c r="B133" s="110" t="s">
        <v>191</v>
      </c>
      <c r="C133" s="41"/>
      <c r="D133" s="70"/>
      <c r="E133" s="70"/>
      <c r="F133" s="70"/>
    </row>
    <row r="134" spans="1:6" ht="17.25" customHeight="1">
      <c r="A134" s="70"/>
      <c r="B134" s="110" t="s">
        <v>171</v>
      </c>
      <c r="C134" s="41"/>
      <c r="D134" s="70"/>
      <c r="E134" s="70"/>
      <c r="F134" s="70"/>
    </row>
    <row r="135" spans="1:6" ht="30" customHeight="1">
      <c r="A135" s="70"/>
      <c r="B135" s="110" t="s">
        <v>124</v>
      </c>
      <c r="C135" s="41"/>
      <c r="D135" s="70"/>
      <c r="E135" s="70"/>
      <c r="F135" s="70"/>
    </row>
    <row r="136" spans="1:6" ht="29.25" customHeight="1">
      <c r="A136" s="70"/>
      <c r="B136" s="110" t="s">
        <v>172</v>
      </c>
      <c r="C136" s="41"/>
      <c r="D136" s="70"/>
      <c r="E136" s="70"/>
      <c r="F136" s="70"/>
    </row>
    <row r="137" spans="1:6" ht="39.75" customHeight="1">
      <c r="A137" s="70"/>
      <c r="B137" s="116" t="s">
        <v>177</v>
      </c>
      <c r="C137" s="131" t="s">
        <v>174</v>
      </c>
      <c r="D137" s="131" t="s">
        <v>175</v>
      </c>
      <c r="E137" s="131" t="s">
        <v>176</v>
      </c>
      <c r="F137" s="70"/>
    </row>
    <row r="138" spans="1:6" ht="29.25" customHeight="1">
      <c r="A138" s="70"/>
      <c r="B138" s="118" t="s">
        <v>178</v>
      </c>
      <c r="C138" s="41"/>
      <c r="D138" s="41"/>
      <c r="E138" s="41"/>
      <c r="F138" s="70"/>
    </row>
    <row r="139" spans="1:6" ht="29.25" customHeight="1">
      <c r="A139" s="70"/>
      <c r="B139" s="118" t="s">
        <v>179</v>
      </c>
      <c r="C139" s="41"/>
      <c r="D139" s="41"/>
      <c r="E139" s="41"/>
      <c r="F139" s="70"/>
    </row>
    <row r="140" spans="1:6" ht="22.5" customHeight="1">
      <c r="A140" s="70"/>
      <c r="B140" s="119" t="s">
        <v>131</v>
      </c>
      <c r="C140" s="72"/>
      <c r="D140" s="70"/>
      <c r="E140" s="70"/>
      <c r="F140" s="70"/>
    </row>
    <row r="141" spans="1:2" ht="12.75" hidden="1">
      <c r="A141" s="70"/>
      <c r="B141" s="70"/>
    </row>
    <row r="142" spans="1:2" ht="382.5" customHeight="1">
      <c r="A142" s="70"/>
      <c r="B142" s="120" t="s">
        <v>185</v>
      </c>
    </row>
    <row r="143" spans="1:2" ht="74.25" customHeight="1">
      <c r="A143" s="70"/>
      <c r="B143" s="120" t="s">
        <v>186</v>
      </c>
    </row>
    <row r="144" s="43" customFormat="1" ht="12.75">
      <c r="C144" s="44"/>
    </row>
    <row r="145" s="43" customFormat="1" ht="12.75">
      <c r="C145" s="44"/>
    </row>
    <row r="146" s="43" customFormat="1" ht="12.75">
      <c r="C146" s="44"/>
    </row>
    <row r="147" s="43" customFormat="1" ht="12.75">
      <c r="C147" s="44"/>
    </row>
    <row r="148" s="43" customFormat="1" ht="12.75">
      <c r="C148" s="44"/>
    </row>
    <row r="149" s="43" customFormat="1" ht="12.75">
      <c r="C149" s="44"/>
    </row>
    <row r="150" s="43" customFormat="1" ht="12.75">
      <c r="C150" s="44"/>
    </row>
    <row r="151" s="43" customFormat="1" ht="12.75">
      <c r="C151" s="44"/>
    </row>
    <row r="152" s="43" customFormat="1" ht="12.75">
      <c r="C152" s="44"/>
    </row>
    <row r="153" s="43" customFormat="1" ht="12.75">
      <c r="C153" s="44"/>
    </row>
    <row r="154" s="43" customFormat="1" ht="12.75">
      <c r="C154" s="44"/>
    </row>
    <row r="155" s="43" customFormat="1" ht="12.75">
      <c r="C155" s="44"/>
    </row>
    <row r="156" s="43" customFormat="1" ht="12.75">
      <c r="C156" s="44"/>
    </row>
    <row r="157" s="43" customFormat="1" ht="12.75">
      <c r="C157" s="44"/>
    </row>
    <row r="158" s="43" customFormat="1" ht="12.75">
      <c r="C158" s="44"/>
    </row>
    <row r="159" s="43" customFormat="1" ht="12.75">
      <c r="C159" s="44"/>
    </row>
    <row r="160" s="43" customFormat="1" ht="12.75">
      <c r="C160" s="44"/>
    </row>
    <row r="161" s="43" customFormat="1" ht="12.75">
      <c r="C161" s="44"/>
    </row>
    <row r="162" s="43" customFormat="1" ht="12.75">
      <c r="C162" s="44"/>
    </row>
    <row r="163" s="43" customFormat="1" ht="12.75">
      <c r="C163" s="44"/>
    </row>
    <row r="164" s="43" customFormat="1" ht="12.75">
      <c r="C164" s="44"/>
    </row>
    <row r="165" s="43" customFormat="1" ht="12.75">
      <c r="C165" s="44"/>
    </row>
    <row r="166" s="43" customFormat="1" ht="12.75">
      <c r="C166" s="44"/>
    </row>
    <row r="167" s="43" customFormat="1" ht="12.75">
      <c r="C167" s="44"/>
    </row>
    <row r="168" s="43" customFormat="1" ht="12.75">
      <c r="C168" s="44"/>
    </row>
    <row r="169" s="43" customFormat="1" ht="12.75">
      <c r="C169" s="44"/>
    </row>
    <row r="170" spans="2:3" s="43" customFormat="1" ht="25.5" hidden="1">
      <c r="B170" s="53" t="s">
        <v>89</v>
      </c>
      <c r="C170" s="44"/>
    </row>
    <row r="171" spans="2:3" s="43" customFormat="1" ht="38.25" hidden="1">
      <c r="B171" s="54" t="s">
        <v>90</v>
      </c>
      <c r="C171" s="44"/>
    </row>
    <row r="172" spans="2:3" s="43" customFormat="1" ht="12.75" hidden="1">
      <c r="B172" s="52" t="s">
        <v>12</v>
      </c>
      <c r="C172" s="44"/>
    </row>
    <row r="173" spans="2:3" s="43" customFormat="1" ht="12.75" hidden="1">
      <c r="B173" s="55" t="s">
        <v>94</v>
      </c>
      <c r="C173" s="44"/>
    </row>
    <row r="174" spans="2:3" s="43" customFormat="1" ht="25.5" hidden="1">
      <c r="B174" s="56" t="s">
        <v>51</v>
      </c>
      <c r="C174" s="44"/>
    </row>
    <row r="175" spans="2:3" s="43" customFormat="1" ht="12.75" hidden="1">
      <c r="B175" s="53" t="s">
        <v>13</v>
      </c>
      <c r="C175" s="44"/>
    </row>
    <row r="176" spans="2:3" s="43" customFormat="1" ht="25.5" hidden="1">
      <c r="B176" s="56" t="s">
        <v>52</v>
      </c>
      <c r="C176" s="44"/>
    </row>
    <row r="177" spans="2:3" s="43" customFormat="1" ht="12.75" hidden="1">
      <c r="B177" s="56" t="s">
        <v>53</v>
      </c>
      <c r="C177" s="44"/>
    </row>
    <row r="178" spans="2:3" s="43" customFormat="1" ht="12.75" hidden="1">
      <c r="B178" s="56" t="s">
        <v>54</v>
      </c>
      <c r="C178" s="44"/>
    </row>
    <row r="179" spans="2:3" s="43" customFormat="1" ht="12.75" hidden="1">
      <c r="B179" s="56" t="s">
        <v>57</v>
      </c>
      <c r="C179" s="44"/>
    </row>
    <row r="180" spans="2:3" s="43" customFormat="1" ht="12.75" hidden="1">
      <c r="B180" s="56" t="s">
        <v>14</v>
      </c>
      <c r="C180" s="44"/>
    </row>
    <row r="181" spans="2:3" s="43" customFormat="1" ht="12.75" hidden="1">
      <c r="B181" s="56" t="s">
        <v>55</v>
      </c>
      <c r="C181" s="44"/>
    </row>
    <row r="182" spans="2:3" s="43" customFormat="1" ht="25.5" hidden="1">
      <c r="B182" s="56" t="s">
        <v>56</v>
      </c>
      <c r="C182" s="44"/>
    </row>
    <row r="183" spans="2:3" s="43" customFormat="1" ht="25.5" hidden="1">
      <c r="B183" s="56" t="s">
        <v>105</v>
      </c>
      <c r="C183" s="44"/>
    </row>
    <row r="184" spans="2:3" s="43" customFormat="1" ht="12.75" hidden="1">
      <c r="B184" s="53" t="s">
        <v>23</v>
      </c>
      <c r="C184" s="44"/>
    </row>
    <row r="185" spans="2:3" s="43" customFormat="1" ht="12.75" hidden="1">
      <c r="B185" s="53" t="s">
        <v>15</v>
      </c>
      <c r="C185" s="44"/>
    </row>
    <row r="186" spans="2:3" s="43" customFormat="1" ht="12.75" hidden="1">
      <c r="B186" s="55" t="s">
        <v>16</v>
      </c>
      <c r="C186" s="44"/>
    </row>
    <row r="187" spans="2:3" s="43" customFormat="1" ht="12.75" hidden="1">
      <c r="B187" s="55" t="s">
        <v>137</v>
      </c>
      <c r="C187" s="44"/>
    </row>
    <row r="188" s="43" customFormat="1" ht="12.75">
      <c r="C188" s="44"/>
    </row>
    <row r="189" s="43" customFormat="1" ht="12.75">
      <c r="C189" s="44"/>
    </row>
    <row r="190" s="43" customFormat="1" ht="12.75">
      <c r="C190" s="44"/>
    </row>
    <row r="191" s="43" customFormat="1" ht="12.75">
      <c r="C191" s="44"/>
    </row>
    <row r="192" s="43" customFormat="1" ht="12.75">
      <c r="C192" s="44"/>
    </row>
    <row r="193" s="43" customFormat="1" ht="12.75">
      <c r="C193" s="44"/>
    </row>
    <row r="194" s="43" customFormat="1" ht="12.75">
      <c r="C194" s="44"/>
    </row>
    <row r="195" s="43" customFormat="1" ht="12.75">
      <c r="C195" s="44"/>
    </row>
    <row r="196" s="43" customFormat="1" ht="12.75">
      <c r="C196" s="44"/>
    </row>
    <row r="197" s="43" customFormat="1" ht="12.75">
      <c r="C197" s="44"/>
    </row>
    <row r="198" s="43" customFormat="1" ht="12.75">
      <c r="C198" s="44"/>
    </row>
    <row r="199" s="43" customFormat="1" ht="12.75">
      <c r="C199" s="44"/>
    </row>
    <row r="200" s="43" customFormat="1" ht="12.75">
      <c r="C200" s="44"/>
    </row>
    <row r="201" s="43" customFormat="1" ht="12.75">
      <c r="C201" s="44"/>
    </row>
    <row r="202" s="43" customFormat="1" ht="12.75">
      <c r="C202" s="44"/>
    </row>
    <row r="203" s="43" customFormat="1" ht="12.75">
      <c r="C203" s="44"/>
    </row>
    <row r="204" s="43" customFormat="1" ht="12.75">
      <c r="C204" s="44"/>
    </row>
    <row r="205" s="43" customFormat="1" ht="12.75">
      <c r="C205" s="44"/>
    </row>
    <row r="206" s="43" customFormat="1" ht="12.75">
      <c r="C206" s="44"/>
    </row>
    <row r="207" s="43" customFormat="1" ht="12.75">
      <c r="C207" s="44"/>
    </row>
    <row r="208" s="43" customFormat="1" ht="12.75">
      <c r="C208" s="44"/>
    </row>
    <row r="209" s="43" customFormat="1" ht="12.75">
      <c r="C209" s="44"/>
    </row>
    <row r="210" s="43" customFormat="1" ht="12.75">
      <c r="C210" s="44"/>
    </row>
    <row r="211" s="43" customFormat="1" ht="12.75">
      <c r="C211" s="44"/>
    </row>
    <row r="212" s="43" customFormat="1" ht="12.75">
      <c r="C212" s="44"/>
    </row>
    <row r="213" s="43" customFormat="1" ht="12.75">
      <c r="C213" s="44"/>
    </row>
    <row r="214" s="43" customFormat="1" ht="12.75">
      <c r="C214" s="44"/>
    </row>
    <row r="215" s="43" customFormat="1" ht="12.75">
      <c r="C215" s="44"/>
    </row>
    <row r="216" s="43" customFormat="1" ht="12.75">
      <c r="C216" s="44"/>
    </row>
    <row r="217" s="43" customFormat="1" ht="12.75">
      <c r="C217" s="44"/>
    </row>
    <row r="218" s="43" customFormat="1" ht="12.75">
      <c r="C218" s="44"/>
    </row>
    <row r="219" s="43" customFormat="1" ht="12.75">
      <c r="C219" s="44"/>
    </row>
    <row r="220" s="43" customFormat="1" ht="12.75">
      <c r="C220" s="44"/>
    </row>
    <row r="221" s="43" customFormat="1" ht="12.75">
      <c r="C221" s="44"/>
    </row>
    <row r="222" s="43" customFormat="1" ht="12.75">
      <c r="C222" s="44"/>
    </row>
    <row r="223" s="43" customFormat="1" ht="12.75">
      <c r="C223" s="44"/>
    </row>
    <row r="224" s="43" customFormat="1" ht="12.75">
      <c r="C224" s="44"/>
    </row>
    <row r="225" s="43" customFormat="1" ht="12.75">
      <c r="C225" s="44"/>
    </row>
    <row r="226" s="43" customFormat="1" ht="12.75">
      <c r="C226" s="44"/>
    </row>
    <row r="227" s="43" customFormat="1" ht="12.75">
      <c r="C227" s="44"/>
    </row>
    <row r="228" s="43" customFormat="1" ht="12.75">
      <c r="C228" s="44"/>
    </row>
    <row r="229" s="43" customFormat="1" ht="12.75">
      <c r="C229" s="44"/>
    </row>
    <row r="230" s="43" customFormat="1" ht="12.75">
      <c r="C230" s="44"/>
    </row>
    <row r="231" s="43" customFormat="1" ht="12.75">
      <c r="C231" s="44"/>
    </row>
    <row r="232" s="43" customFormat="1" ht="12.75">
      <c r="C232" s="44"/>
    </row>
    <row r="233" s="43" customFormat="1" ht="12.75">
      <c r="C233" s="44"/>
    </row>
    <row r="234" s="43" customFormat="1" ht="12.75">
      <c r="C234" s="44"/>
    </row>
    <row r="235" s="43" customFormat="1" ht="12.75">
      <c r="C235" s="44"/>
    </row>
    <row r="236" s="43" customFormat="1" ht="12.75">
      <c r="C236" s="44"/>
    </row>
    <row r="237" s="43" customFormat="1" ht="12.75">
      <c r="C237" s="44"/>
    </row>
    <row r="238" s="43" customFormat="1" ht="12.75">
      <c r="C238" s="44"/>
    </row>
    <row r="239" s="43" customFormat="1" ht="12.75">
      <c r="C239" s="44"/>
    </row>
    <row r="240" s="43" customFormat="1" ht="12.75">
      <c r="C240" s="44"/>
    </row>
    <row r="241" s="43" customFormat="1" ht="12.75">
      <c r="C241" s="44"/>
    </row>
    <row r="242" s="43" customFormat="1" ht="12.75">
      <c r="C242" s="44"/>
    </row>
    <row r="243" s="43" customFormat="1" ht="12.75">
      <c r="C243" s="44"/>
    </row>
    <row r="244" s="43" customFormat="1" ht="12.75">
      <c r="C244" s="44"/>
    </row>
    <row r="245" s="43" customFormat="1" ht="12.75">
      <c r="C245" s="44"/>
    </row>
    <row r="246" s="43" customFormat="1" ht="12.75">
      <c r="C246" s="44"/>
    </row>
    <row r="247" s="43" customFormat="1" ht="12.75">
      <c r="C247" s="44"/>
    </row>
    <row r="248" s="43" customFormat="1" ht="12.75">
      <c r="C248" s="44"/>
    </row>
    <row r="249" s="43" customFormat="1" ht="12.75">
      <c r="C249" s="44"/>
    </row>
    <row r="250" s="43" customFormat="1" ht="12.75">
      <c r="C250" s="44"/>
    </row>
    <row r="251" s="43" customFormat="1" ht="12.75">
      <c r="C251" s="44"/>
    </row>
    <row r="252" s="43" customFormat="1" ht="12.75">
      <c r="C252" s="44"/>
    </row>
    <row r="253" s="43" customFormat="1" ht="12.75">
      <c r="C253" s="44"/>
    </row>
    <row r="254" s="43" customFormat="1" ht="12.75">
      <c r="C254" s="44"/>
    </row>
    <row r="255" s="43" customFormat="1" ht="12.75">
      <c r="C255" s="44"/>
    </row>
    <row r="256" s="43" customFormat="1" ht="12.75">
      <c r="C256" s="44"/>
    </row>
    <row r="257" s="43" customFormat="1" ht="12.75">
      <c r="C257" s="44"/>
    </row>
    <row r="258" s="43" customFormat="1" ht="12.75">
      <c r="C258" s="44"/>
    </row>
    <row r="259" s="43" customFormat="1" ht="12.75">
      <c r="C259" s="44"/>
    </row>
    <row r="260" s="43" customFormat="1" ht="12.75">
      <c r="C260" s="44"/>
    </row>
    <row r="261" s="43" customFormat="1" ht="12.75">
      <c r="C261" s="44"/>
    </row>
    <row r="262" s="43" customFormat="1" ht="12.75">
      <c r="C262" s="44"/>
    </row>
    <row r="263" s="43" customFormat="1" ht="12.75">
      <c r="C263" s="44"/>
    </row>
    <row r="264" s="43" customFormat="1" ht="12.75">
      <c r="C264" s="44"/>
    </row>
    <row r="265" s="43" customFormat="1" ht="12.75">
      <c r="C265" s="44"/>
    </row>
    <row r="266" s="43" customFormat="1" ht="12.75">
      <c r="C266" s="44"/>
    </row>
    <row r="267" s="43" customFormat="1" ht="12.75">
      <c r="C267" s="44"/>
    </row>
    <row r="268" s="43" customFormat="1" ht="12.75">
      <c r="C268" s="44"/>
    </row>
    <row r="269" s="43" customFormat="1" ht="12.75">
      <c r="C269" s="44"/>
    </row>
    <row r="270" s="43" customFormat="1" ht="12.75">
      <c r="C270" s="44"/>
    </row>
    <row r="271" s="43" customFormat="1" ht="12.75">
      <c r="C271" s="44"/>
    </row>
    <row r="272" s="43" customFormat="1" ht="12.75">
      <c r="C272" s="44"/>
    </row>
    <row r="273" s="43" customFormat="1" ht="12.75">
      <c r="C273" s="44"/>
    </row>
    <row r="274" s="43" customFormat="1" ht="12.75">
      <c r="C274" s="44"/>
    </row>
    <row r="275" s="43" customFormat="1" ht="12.75">
      <c r="C275" s="44"/>
    </row>
    <row r="276" s="43" customFormat="1" ht="12.75">
      <c r="C276" s="44"/>
    </row>
    <row r="277" s="43" customFormat="1" ht="12.75">
      <c r="C277" s="44"/>
    </row>
    <row r="278" s="43" customFormat="1" ht="12.75">
      <c r="C278" s="44"/>
    </row>
    <row r="279" s="43" customFormat="1" ht="12.75">
      <c r="C279" s="44"/>
    </row>
    <row r="280" s="43" customFormat="1" ht="12.75">
      <c r="C280" s="44"/>
    </row>
    <row r="281" s="43" customFormat="1" ht="12.75">
      <c r="C281" s="44"/>
    </row>
    <row r="282" s="43" customFormat="1" ht="12.75">
      <c r="C282" s="44"/>
    </row>
    <row r="283" s="43" customFormat="1" ht="12.75">
      <c r="C283" s="44"/>
    </row>
    <row r="284" s="43" customFormat="1" ht="12.75">
      <c r="C284" s="44"/>
    </row>
    <row r="285" s="43" customFormat="1" ht="12.75">
      <c r="C285" s="44"/>
    </row>
    <row r="286" s="43" customFormat="1" ht="12.75">
      <c r="C286" s="44"/>
    </row>
    <row r="287" s="43" customFormat="1" ht="12.75">
      <c r="C287" s="44"/>
    </row>
    <row r="288" s="43" customFormat="1" ht="12.75">
      <c r="C288" s="44"/>
    </row>
    <row r="289" s="43" customFormat="1" ht="12.75">
      <c r="C289" s="44"/>
    </row>
    <row r="290" s="43" customFormat="1" ht="12.75">
      <c r="C290" s="44"/>
    </row>
    <row r="291" s="43" customFormat="1" ht="12.75">
      <c r="C291" s="44"/>
    </row>
    <row r="292" s="43" customFormat="1" ht="12.75">
      <c r="C292" s="44"/>
    </row>
    <row r="293" s="43" customFormat="1" ht="12.75">
      <c r="C293" s="44"/>
    </row>
    <row r="294" s="43" customFormat="1" ht="12.75">
      <c r="C294" s="44"/>
    </row>
    <row r="295" s="43" customFormat="1" ht="12.75">
      <c r="C295" s="44"/>
    </row>
    <row r="296" s="43" customFormat="1" ht="12.75">
      <c r="C296" s="44"/>
    </row>
    <row r="297" s="43" customFormat="1" ht="12.75">
      <c r="C297" s="44"/>
    </row>
    <row r="298" s="43" customFormat="1" ht="12.75">
      <c r="C298" s="44"/>
    </row>
    <row r="299" s="43" customFormat="1" ht="12.75">
      <c r="C299" s="44"/>
    </row>
    <row r="300" s="43" customFormat="1" ht="12.75">
      <c r="C300" s="44"/>
    </row>
    <row r="301" s="43" customFormat="1" ht="12.75">
      <c r="C301" s="44"/>
    </row>
    <row r="302" s="43" customFormat="1" ht="12.75">
      <c r="C302" s="44"/>
    </row>
    <row r="303" s="43" customFormat="1" ht="12.75">
      <c r="C303" s="44"/>
    </row>
    <row r="304" s="43" customFormat="1" ht="12.75">
      <c r="C304" s="44"/>
    </row>
    <row r="305" s="43" customFormat="1" ht="12.75">
      <c r="C305" s="44"/>
    </row>
    <row r="306" s="43" customFormat="1" ht="12.75">
      <c r="C306" s="44"/>
    </row>
    <row r="307" s="43" customFormat="1" ht="12.75">
      <c r="C307" s="44"/>
    </row>
    <row r="308" s="43" customFormat="1" ht="12.75">
      <c r="C308" s="44"/>
    </row>
    <row r="309" s="43" customFormat="1" ht="12.75">
      <c r="C309" s="44"/>
    </row>
    <row r="310" s="43" customFormat="1" ht="12.75">
      <c r="C310" s="44"/>
    </row>
    <row r="311" s="43" customFormat="1" ht="12.75">
      <c r="C311" s="44"/>
    </row>
    <row r="312" s="43" customFormat="1" ht="12.75">
      <c r="C312" s="44"/>
    </row>
    <row r="313" s="43" customFormat="1" ht="12.75">
      <c r="C313" s="44"/>
    </row>
    <row r="314" s="43" customFormat="1" ht="12.75">
      <c r="C314" s="44"/>
    </row>
    <row r="315" s="43" customFormat="1" ht="12.75">
      <c r="C315" s="44"/>
    </row>
    <row r="316" s="43" customFormat="1" ht="12.75">
      <c r="C316" s="44"/>
    </row>
    <row r="317" s="43" customFormat="1" ht="12.75">
      <c r="C317" s="44"/>
    </row>
    <row r="318" s="43" customFormat="1" ht="12.75">
      <c r="C318" s="44"/>
    </row>
    <row r="319" s="43" customFormat="1" ht="12.75">
      <c r="C319" s="44"/>
    </row>
    <row r="320" s="43" customFormat="1" ht="12.75">
      <c r="C320" s="44"/>
    </row>
    <row r="321" s="43" customFormat="1" ht="12.75">
      <c r="C321" s="44"/>
    </row>
    <row r="322" s="43" customFormat="1" ht="12.75">
      <c r="C322" s="44"/>
    </row>
    <row r="323" s="43" customFormat="1" ht="12.75">
      <c r="C323" s="44"/>
    </row>
    <row r="324" s="43" customFormat="1" ht="12.75">
      <c r="C324" s="44"/>
    </row>
    <row r="325" s="43" customFormat="1" ht="12.75">
      <c r="C325" s="44"/>
    </row>
    <row r="326" s="43" customFormat="1" ht="12.75">
      <c r="C326" s="44"/>
    </row>
    <row r="327" s="43" customFormat="1" ht="12.75">
      <c r="C327" s="44"/>
    </row>
    <row r="328" s="43" customFormat="1" ht="12.75">
      <c r="C328" s="44"/>
    </row>
    <row r="329" s="43" customFormat="1" ht="12.75">
      <c r="C329" s="44"/>
    </row>
    <row r="330" s="43" customFormat="1" ht="12.75">
      <c r="C330" s="44"/>
    </row>
    <row r="331" s="43" customFormat="1" ht="12.75">
      <c r="C331" s="44"/>
    </row>
    <row r="332" s="43" customFormat="1" ht="12.75">
      <c r="C332" s="44"/>
    </row>
    <row r="333" s="43" customFormat="1" ht="12.75">
      <c r="C333" s="44"/>
    </row>
    <row r="334" s="43" customFormat="1" ht="12.75">
      <c r="C334" s="44"/>
    </row>
    <row r="335" s="43" customFormat="1" ht="12.75">
      <c r="C335" s="44"/>
    </row>
    <row r="336" s="43" customFormat="1" ht="12.75">
      <c r="C336" s="44"/>
    </row>
    <row r="337" s="43" customFormat="1" ht="12.75">
      <c r="C337" s="44"/>
    </row>
    <row r="338" s="43" customFormat="1" ht="12.75">
      <c r="C338" s="44"/>
    </row>
    <row r="339" s="43" customFormat="1" ht="12.75">
      <c r="C339" s="44"/>
    </row>
    <row r="340" s="43" customFormat="1" ht="12.75">
      <c r="C340" s="44"/>
    </row>
    <row r="341" s="43" customFormat="1" ht="12.75">
      <c r="C341" s="44"/>
    </row>
    <row r="342" s="43" customFormat="1" ht="12.75">
      <c r="C342" s="44"/>
    </row>
    <row r="343" s="43" customFormat="1" ht="12.75">
      <c r="C343" s="44"/>
    </row>
    <row r="344" s="43" customFormat="1" ht="12.75">
      <c r="C344" s="44"/>
    </row>
    <row r="345" s="43" customFormat="1" ht="12.75">
      <c r="C345" s="44"/>
    </row>
    <row r="346" s="43" customFormat="1" ht="12.75">
      <c r="C346" s="44"/>
    </row>
    <row r="347" s="43" customFormat="1" ht="12.75">
      <c r="C347" s="44"/>
    </row>
    <row r="348" s="43" customFormat="1" ht="12.75">
      <c r="C348" s="44"/>
    </row>
    <row r="349" s="43" customFormat="1" ht="12.75">
      <c r="C349" s="44"/>
    </row>
    <row r="350" s="43" customFormat="1" ht="12.75">
      <c r="C350" s="44"/>
    </row>
    <row r="351" s="43" customFormat="1" ht="12.75">
      <c r="C351" s="44"/>
    </row>
    <row r="352" s="43" customFormat="1" ht="12.75">
      <c r="C352" s="44"/>
    </row>
    <row r="353" s="43" customFormat="1" ht="12.75">
      <c r="C353" s="44"/>
    </row>
    <row r="354" s="43" customFormat="1" ht="12.75">
      <c r="C354" s="44"/>
    </row>
    <row r="355" s="43" customFormat="1" ht="12.75">
      <c r="C355" s="44"/>
    </row>
    <row r="356" s="43" customFormat="1" ht="12.75">
      <c r="C356" s="44"/>
    </row>
    <row r="357" s="43" customFormat="1" ht="12.75">
      <c r="C357" s="44"/>
    </row>
    <row r="358" s="43" customFormat="1" ht="12.75">
      <c r="C358" s="44"/>
    </row>
    <row r="359" s="43" customFormat="1" ht="12.75">
      <c r="C359" s="44"/>
    </row>
    <row r="360" s="43" customFormat="1" ht="12.75">
      <c r="C360" s="44"/>
    </row>
    <row r="361" s="43" customFormat="1" ht="12.75">
      <c r="C361" s="44"/>
    </row>
    <row r="362" s="43" customFormat="1" ht="12.75">
      <c r="C362" s="44"/>
    </row>
    <row r="363" s="43" customFormat="1" ht="12.75">
      <c r="C363" s="44"/>
    </row>
    <row r="364" s="43" customFormat="1" ht="12.75">
      <c r="C364" s="44"/>
    </row>
    <row r="365" s="43" customFormat="1" ht="12.75">
      <c r="C365" s="44"/>
    </row>
    <row r="366" s="43" customFormat="1" ht="12.75">
      <c r="C366" s="44"/>
    </row>
    <row r="367" s="43" customFormat="1" ht="12.75">
      <c r="C367" s="44"/>
    </row>
    <row r="368" s="43" customFormat="1" ht="12.75">
      <c r="C368" s="44"/>
    </row>
    <row r="369" s="43" customFormat="1" ht="12.75">
      <c r="C369" s="44"/>
    </row>
    <row r="370" s="43" customFormat="1" ht="12.75">
      <c r="C370" s="44"/>
    </row>
    <row r="371" s="43" customFormat="1" ht="12.75">
      <c r="C371" s="44"/>
    </row>
    <row r="372" s="43" customFormat="1" ht="12.75">
      <c r="C372" s="44"/>
    </row>
    <row r="373" s="43" customFormat="1" ht="12.75">
      <c r="C373" s="44"/>
    </row>
    <row r="374" s="43" customFormat="1" ht="12.75">
      <c r="C374" s="44"/>
    </row>
    <row r="375" s="43" customFormat="1" ht="12.75">
      <c r="C375" s="44"/>
    </row>
    <row r="376" s="43" customFormat="1" ht="12.75">
      <c r="C376" s="44"/>
    </row>
    <row r="377" s="43" customFormat="1" ht="12.75">
      <c r="C377" s="44"/>
    </row>
    <row r="378" s="43" customFormat="1" ht="12.75">
      <c r="C378" s="44"/>
    </row>
    <row r="379" s="43" customFormat="1" ht="12.75">
      <c r="C379" s="44"/>
    </row>
    <row r="380" s="43" customFormat="1" ht="12.75">
      <c r="C380" s="44"/>
    </row>
    <row r="381" s="43" customFormat="1" ht="12.75">
      <c r="C381" s="44"/>
    </row>
    <row r="382" s="43" customFormat="1" ht="12.75">
      <c r="C382" s="44"/>
    </row>
    <row r="383" s="43" customFormat="1" ht="12.75">
      <c r="C383" s="44"/>
    </row>
    <row r="384" s="43" customFormat="1" ht="12.75">
      <c r="C384" s="44"/>
    </row>
    <row r="385" s="43" customFormat="1" ht="12.75">
      <c r="C385" s="44"/>
    </row>
    <row r="386" s="43" customFormat="1" ht="12.75">
      <c r="C386" s="44"/>
    </row>
    <row r="387" s="43" customFormat="1" ht="12.75">
      <c r="C387" s="44"/>
    </row>
    <row r="388" s="43" customFormat="1" ht="12.75">
      <c r="C388" s="44"/>
    </row>
    <row r="389" s="43" customFormat="1" ht="12.75">
      <c r="C389" s="44"/>
    </row>
    <row r="390" s="43" customFormat="1" ht="12.75">
      <c r="C390" s="44"/>
    </row>
    <row r="391" s="43" customFormat="1" ht="12.75">
      <c r="C391" s="44"/>
    </row>
    <row r="392" s="43" customFormat="1" ht="12.75">
      <c r="C392" s="44"/>
    </row>
    <row r="393" s="43" customFormat="1" ht="12.75">
      <c r="C393" s="44"/>
    </row>
    <row r="394" s="43" customFormat="1" ht="12.75">
      <c r="C394" s="44"/>
    </row>
    <row r="395" s="43" customFormat="1" ht="12.75">
      <c r="C395" s="44"/>
    </row>
    <row r="396" s="43" customFormat="1" ht="12.75">
      <c r="C396" s="44"/>
    </row>
    <row r="397" s="43" customFormat="1" ht="12.75">
      <c r="C397" s="44"/>
    </row>
    <row r="398" s="43" customFormat="1" ht="12.75">
      <c r="C398" s="44"/>
    </row>
    <row r="399" s="43" customFormat="1" ht="12.75">
      <c r="C399" s="44"/>
    </row>
    <row r="400" s="43" customFormat="1" ht="12.75">
      <c r="C400" s="44"/>
    </row>
    <row r="401" s="43" customFormat="1" ht="12.75">
      <c r="C401" s="44"/>
    </row>
    <row r="402" s="43" customFormat="1" ht="12.75">
      <c r="C402" s="44"/>
    </row>
    <row r="403" s="43" customFormat="1" ht="12.75">
      <c r="C403" s="44"/>
    </row>
    <row r="404" s="43" customFormat="1" ht="12.75">
      <c r="C404" s="44"/>
    </row>
    <row r="405" s="43" customFormat="1" ht="12.75">
      <c r="C405" s="44"/>
    </row>
    <row r="406" s="43" customFormat="1" ht="12.75">
      <c r="C406" s="44"/>
    </row>
    <row r="407" s="43" customFormat="1" ht="12.75">
      <c r="C407" s="44"/>
    </row>
    <row r="408" s="43" customFormat="1" ht="12.75">
      <c r="C408" s="44"/>
    </row>
    <row r="409" s="43" customFormat="1" ht="12.75">
      <c r="C409" s="44"/>
    </row>
    <row r="410" s="43" customFormat="1" ht="12.75">
      <c r="C410" s="44"/>
    </row>
    <row r="411" s="43" customFormat="1" ht="12.75">
      <c r="C411" s="44"/>
    </row>
    <row r="412" s="43" customFormat="1" ht="12.75">
      <c r="C412" s="44"/>
    </row>
    <row r="413" s="43" customFormat="1" ht="12.75">
      <c r="C413" s="44"/>
    </row>
    <row r="414" s="43" customFormat="1" ht="12.75">
      <c r="C414" s="44"/>
    </row>
    <row r="415" s="43" customFormat="1" ht="12.75">
      <c r="C415" s="44"/>
    </row>
    <row r="416" s="43" customFormat="1" ht="12.75">
      <c r="C416" s="44"/>
    </row>
    <row r="417" s="43" customFormat="1" ht="12.75">
      <c r="C417" s="44"/>
    </row>
    <row r="418" s="43" customFormat="1" ht="12.75">
      <c r="C418" s="44"/>
    </row>
    <row r="419" s="43" customFormat="1" ht="12.75">
      <c r="C419" s="44"/>
    </row>
    <row r="420" s="43" customFormat="1" ht="12.75">
      <c r="C420" s="44"/>
    </row>
    <row r="421" s="43" customFormat="1" ht="12.75">
      <c r="C421" s="44"/>
    </row>
    <row r="422" s="43" customFormat="1" ht="12.75">
      <c r="C422" s="44"/>
    </row>
    <row r="423" s="43" customFormat="1" ht="12.75">
      <c r="C423" s="44"/>
    </row>
    <row r="424" s="43" customFormat="1" ht="12.75">
      <c r="C424" s="44"/>
    </row>
    <row r="425" s="43" customFormat="1" ht="12.75">
      <c r="C425" s="44"/>
    </row>
    <row r="426" s="43" customFormat="1" ht="12.75">
      <c r="C426" s="44"/>
    </row>
    <row r="427" s="43" customFormat="1" ht="12.75">
      <c r="C427" s="44"/>
    </row>
    <row r="428" s="43" customFormat="1" ht="12.75">
      <c r="C428" s="44"/>
    </row>
    <row r="429" s="43" customFormat="1" ht="12.75">
      <c r="C429" s="44"/>
    </row>
    <row r="430" s="43" customFormat="1" ht="12.75">
      <c r="C430" s="44"/>
    </row>
    <row r="431" s="43" customFormat="1" ht="12.75">
      <c r="C431" s="44"/>
    </row>
    <row r="432" s="43" customFormat="1" ht="12.75">
      <c r="C432" s="44"/>
    </row>
    <row r="433" s="43" customFormat="1" ht="12.75">
      <c r="C433" s="44"/>
    </row>
    <row r="434" s="43" customFormat="1" ht="12.75">
      <c r="C434" s="44"/>
    </row>
    <row r="435" s="43" customFormat="1" ht="12.75">
      <c r="C435" s="44"/>
    </row>
    <row r="436" s="43" customFormat="1" ht="12.75">
      <c r="C436" s="44"/>
    </row>
    <row r="437" s="43" customFormat="1" ht="12.75">
      <c r="C437" s="44"/>
    </row>
    <row r="438" s="43" customFormat="1" ht="12.75">
      <c r="C438" s="44"/>
    </row>
    <row r="439" s="43" customFormat="1" ht="12.75">
      <c r="C439" s="44"/>
    </row>
    <row r="440" s="43" customFormat="1" ht="12.75">
      <c r="C440" s="44"/>
    </row>
    <row r="441" s="43" customFormat="1" ht="12.75">
      <c r="C441" s="44"/>
    </row>
    <row r="442" s="43" customFormat="1" ht="12.75">
      <c r="C442" s="44"/>
    </row>
    <row r="443" s="43" customFormat="1" ht="12.75">
      <c r="C443" s="44"/>
    </row>
    <row r="444" s="43" customFormat="1" ht="12.75">
      <c r="C444" s="44"/>
    </row>
    <row r="445" s="43" customFormat="1" ht="12.75">
      <c r="C445" s="44"/>
    </row>
    <row r="446" s="43" customFormat="1" ht="12.75">
      <c r="C446" s="44"/>
    </row>
    <row r="447" s="43" customFormat="1" ht="12.75">
      <c r="C447" s="44"/>
    </row>
    <row r="448" s="43" customFormat="1" ht="12.75">
      <c r="C448" s="44"/>
    </row>
    <row r="449" s="43" customFormat="1" ht="12.75">
      <c r="C449" s="44"/>
    </row>
    <row r="450" s="43" customFormat="1" ht="12.75">
      <c r="C450" s="44"/>
    </row>
    <row r="451" s="43" customFormat="1" ht="12.75">
      <c r="C451" s="44"/>
    </row>
    <row r="452" s="43" customFormat="1" ht="12.75">
      <c r="C452" s="44"/>
    </row>
    <row r="453" s="43" customFormat="1" ht="12.75">
      <c r="C453" s="44"/>
    </row>
    <row r="454" s="43" customFormat="1" ht="12.75">
      <c r="C454" s="44"/>
    </row>
    <row r="455" s="43" customFormat="1" ht="12.75">
      <c r="C455" s="44"/>
    </row>
    <row r="456" s="43" customFormat="1" ht="12.75">
      <c r="C456" s="44"/>
    </row>
    <row r="457" s="43" customFormat="1" ht="12.75">
      <c r="C457" s="44"/>
    </row>
    <row r="458" s="43" customFormat="1" ht="12.75">
      <c r="C458" s="44"/>
    </row>
    <row r="459" s="43" customFormat="1" ht="12.75">
      <c r="C459" s="44"/>
    </row>
    <row r="460" s="43" customFormat="1" ht="12.75">
      <c r="C460" s="44"/>
    </row>
    <row r="461" s="43" customFormat="1" ht="12.75">
      <c r="C461" s="44"/>
    </row>
    <row r="462" s="43" customFormat="1" ht="12.75">
      <c r="C462" s="44"/>
    </row>
    <row r="463" s="43" customFormat="1" ht="12.75">
      <c r="C463" s="44"/>
    </row>
    <row r="464" s="43" customFormat="1" ht="12.75">
      <c r="C464" s="44"/>
    </row>
    <row r="465" s="43" customFormat="1" ht="12.75">
      <c r="C465" s="44"/>
    </row>
    <row r="466" s="43" customFormat="1" ht="12.75">
      <c r="C466" s="44"/>
    </row>
    <row r="467" s="43" customFormat="1" ht="12.75">
      <c r="C467" s="44"/>
    </row>
    <row r="468" s="43" customFormat="1" ht="12.75">
      <c r="C468" s="44"/>
    </row>
    <row r="469" s="43" customFormat="1" ht="12.75">
      <c r="C469" s="44"/>
    </row>
    <row r="470" s="43" customFormat="1" ht="12.75">
      <c r="C470" s="44"/>
    </row>
    <row r="471" s="43" customFormat="1" ht="12.75">
      <c r="C471" s="44"/>
    </row>
    <row r="472" s="43" customFormat="1" ht="12.75">
      <c r="C472" s="44"/>
    </row>
    <row r="473" s="43" customFormat="1" ht="12.75">
      <c r="C473" s="44"/>
    </row>
    <row r="474" s="43" customFormat="1" ht="12.75">
      <c r="C474" s="44"/>
    </row>
    <row r="475" s="43" customFormat="1" ht="12.75">
      <c r="C475" s="44"/>
    </row>
    <row r="476" s="43" customFormat="1" ht="12.75">
      <c r="C476" s="44"/>
    </row>
    <row r="477" s="43" customFormat="1" ht="12.75">
      <c r="C477" s="44"/>
    </row>
    <row r="478" s="43" customFormat="1" ht="12.75">
      <c r="C478" s="44"/>
    </row>
    <row r="479" s="43" customFormat="1" ht="12.75">
      <c r="C479" s="44"/>
    </row>
    <row r="480" s="43" customFormat="1" ht="12.75">
      <c r="C480" s="44"/>
    </row>
    <row r="481" s="43" customFormat="1" ht="12.75">
      <c r="C481" s="44"/>
    </row>
    <row r="482" s="43" customFormat="1" ht="12.75">
      <c r="C482" s="44"/>
    </row>
    <row r="483" s="43" customFormat="1" ht="12.75">
      <c r="C483" s="44"/>
    </row>
    <row r="484" s="43" customFormat="1" ht="12.75">
      <c r="C484" s="44"/>
    </row>
    <row r="485" s="43" customFormat="1" ht="12.75">
      <c r="C485" s="44"/>
    </row>
    <row r="486" s="43" customFormat="1" ht="12.75">
      <c r="C486" s="44"/>
    </row>
    <row r="487" s="43" customFormat="1" ht="12.75">
      <c r="C487" s="44"/>
    </row>
    <row r="488" s="43" customFormat="1" ht="12.75">
      <c r="C488" s="44"/>
    </row>
    <row r="489" s="43" customFormat="1" ht="12.75">
      <c r="C489" s="44"/>
    </row>
    <row r="490" s="43" customFormat="1" ht="12.75">
      <c r="C490" s="44"/>
    </row>
    <row r="491" s="43" customFormat="1" ht="12.75">
      <c r="C491" s="44"/>
    </row>
    <row r="492" s="43" customFormat="1" ht="12.75">
      <c r="C492" s="44"/>
    </row>
    <row r="493" s="43" customFormat="1" ht="12.75">
      <c r="C493" s="44"/>
    </row>
    <row r="494" s="43" customFormat="1" ht="12.75">
      <c r="C494" s="44"/>
    </row>
    <row r="495" s="43" customFormat="1" ht="12.75">
      <c r="C495" s="44"/>
    </row>
    <row r="496" s="43" customFormat="1" ht="12.75">
      <c r="C496" s="44"/>
    </row>
    <row r="497" s="43" customFormat="1" ht="12.75">
      <c r="C497" s="44"/>
    </row>
    <row r="498" s="43" customFormat="1" ht="12.75">
      <c r="C498" s="44"/>
    </row>
    <row r="499" s="43" customFormat="1" ht="12.75">
      <c r="C499" s="44"/>
    </row>
    <row r="500" s="43" customFormat="1" ht="12.75">
      <c r="C500" s="44"/>
    </row>
    <row r="501" s="43" customFormat="1" ht="12.75">
      <c r="C501" s="44"/>
    </row>
    <row r="502" s="43" customFormat="1" ht="12.75">
      <c r="C502" s="44"/>
    </row>
    <row r="503" s="43" customFormat="1" ht="12.75">
      <c r="C503" s="44"/>
    </row>
    <row r="504" s="43" customFormat="1" ht="12.75">
      <c r="C504" s="44"/>
    </row>
    <row r="505" s="43" customFormat="1" ht="12.75">
      <c r="C505" s="44"/>
    </row>
    <row r="506" s="43" customFormat="1" ht="12.75">
      <c r="C506" s="44"/>
    </row>
    <row r="507" s="43" customFormat="1" ht="12.75">
      <c r="C507" s="44"/>
    </row>
    <row r="508" s="43" customFormat="1" ht="12.75">
      <c r="C508" s="44"/>
    </row>
    <row r="509" s="43" customFormat="1" ht="12.75">
      <c r="C509" s="44"/>
    </row>
    <row r="510" s="43" customFormat="1" ht="12.75">
      <c r="C510" s="44"/>
    </row>
    <row r="511" s="43" customFormat="1" ht="12.75">
      <c r="C511" s="44"/>
    </row>
    <row r="512" s="43" customFormat="1" ht="12.75">
      <c r="C512" s="44"/>
    </row>
    <row r="513" s="43" customFormat="1" ht="12.75">
      <c r="C513" s="44"/>
    </row>
    <row r="514" s="43" customFormat="1" ht="12.75">
      <c r="C514" s="44"/>
    </row>
    <row r="515" s="43" customFormat="1" ht="12.75">
      <c r="C515" s="44"/>
    </row>
    <row r="516" s="43" customFormat="1" ht="12.75">
      <c r="C516" s="44"/>
    </row>
    <row r="517" s="43" customFormat="1" ht="12.75">
      <c r="C517" s="44"/>
    </row>
    <row r="518" s="43" customFormat="1" ht="12.75">
      <c r="C518" s="44"/>
    </row>
    <row r="519" s="43" customFormat="1" ht="12.75">
      <c r="C519" s="44"/>
    </row>
    <row r="520" s="43" customFormat="1" ht="12.75">
      <c r="C520" s="44"/>
    </row>
    <row r="521" s="43" customFormat="1" ht="12.75">
      <c r="C521" s="44"/>
    </row>
    <row r="522" s="43" customFormat="1" ht="12.75">
      <c r="C522" s="44"/>
    </row>
    <row r="523" s="43" customFormat="1" ht="12.75">
      <c r="C523" s="44"/>
    </row>
    <row r="524" s="43" customFormat="1" ht="12.75">
      <c r="C524" s="44"/>
    </row>
    <row r="525" s="43" customFormat="1" ht="12.75">
      <c r="C525" s="44"/>
    </row>
    <row r="526" s="43" customFormat="1" ht="12.75">
      <c r="C526" s="44"/>
    </row>
    <row r="527" s="43" customFormat="1" ht="12.75">
      <c r="C527" s="44"/>
    </row>
    <row r="528" s="43" customFormat="1" ht="12.75">
      <c r="C528" s="44"/>
    </row>
    <row r="529" s="43" customFormat="1" ht="12.75">
      <c r="C529" s="44"/>
    </row>
    <row r="530" s="43" customFormat="1" ht="12.75">
      <c r="C530" s="44"/>
    </row>
    <row r="531" s="43" customFormat="1" ht="12.75">
      <c r="C531" s="44"/>
    </row>
    <row r="532" s="43" customFormat="1" ht="12.75">
      <c r="C532" s="44"/>
    </row>
    <row r="533" s="43" customFormat="1" ht="12.75">
      <c r="C533" s="44"/>
    </row>
    <row r="534" s="43" customFormat="1" ht="12.75">
      <c r="C534" s="44"/>
    </row>
    <row r="535" s="43" customFormat="1" ht="12.75">
      <c r="C535" s="44"/>
    </row>
    <row r="536" s="43" customFormat="1" ht="12.75">
      <c r="C536" s="44"/>
    </row>
    <row r="537" s="43" customFormat="1" ht="12.75">
      <c r="C537" s="44"/>
    </row>
    <row r="538" s="43" customFormat="1" ht="12.75">
      <c r="C538" s="44"/>
    </row>
    <row r="539" s="43" customFormat="1" ht="12.75">
      <c r="C539" s="44"/>
    </row>
    <row r="540" s="43" customFormat="1" ht="12.75">
      <c r="C540" s="44"/>
    </row>
    <row r="541" s="43" customFormat="1" ht="12.75">
      <c r="C541" s="44"/>
    </row>
    <row r="542" s="43" customFormat="1" ht="12.75">
      <c r="C542" s="44"/>
    </row>
    <row r="543" s="43" customFormat="1" ht="12.75">
      <c r="C543" s="44"/>
    </row>
    <row r="544" s="43" customFormat="1" ht="12.75">
      <c r="C544" s="44"/>
    </row>
    <row r="545" s="43" customFormat="1" ht="12.75">
      <c r="C545" s="44"/>
    </row>
    <row r="546" s="43" customFormat="1" ht="12.75">
      <c r="C546" s="44"/>
    </row>
    <row r="547" s="43" customFormat="1" ht="12.75">
      <c r="C547" s="44"/>
    </row>
    <row r="548" s="43" customFormat="1" ht="12.75">
      <c r="C548" s="44"/>
    </row>
    <row r="549" s="43" customFormat="1" ht="12.75">
      <c r="C549" s="44"/>
    </row>
    <row r="550" s="43" customFormat="1" ht="12.75">
      <c r="C550" s="44"/>
    </row>
    <row r="551" s="43" customFormat="1" ht="12.75">
      <c r="C551" s="44"/>
    </row>
    <row r="552" s="43" customFormat="1" ht="12.75">
      <c r="C552" s="44"/>
    </row>
    <row r="553" s="43" customFormat="1" ht="12.75">
      <c r="C553" s="44"/>
    </row>
    <row r="554" s="43" customFormat="1" ht="12.75">
      <c r="C554" s="44"/>
    </row>
    <row r="555" s="43" customFormat="1" ht="12.75">
      <c r="C555" s="44"/>
    </row>
    <row r="556" s="43" customFormat="1" ht="12.75">
      <c r="C556" s="44"/>
    </row>
    <row r="557" s="43" customFormat="1" ht="12.75">
      <c r="C557" s="44"/>
    </row>
    <row r="558" s="43" customFormat="1" ht="12.75">
      <c r="C558" s="44"/>
    </row>
    <row r="559" s="43" customFormat="1" ht="12.75">
      <c r="C559" s="44"/>
    </row>
    <row r="560" s="43" customFormat="1" ht="12.75">
      <c r="C560" s="44"/>
    </row>
    <row r="561" s="43" customFormat="1" ht="12.75">
      <c r="C561" s="44"/>
    </row>
    <row r="562" s="43" customFormat="1" ht="12.75">
      <c r="C562" s="44"/>
    </row>
    <row r="563" s="43" customFormat="1" ht="12.75">
      <c r="C563" s="44"/>
    </row>
    <row r="564" s="43" customFormat="1" ht="12.75">
      <c r="C564" s="44"/>
    </row>
    <row r="565" s="43" customFormat="1" ht="12.75">
      <c r="C565" s="44"/>
    </row>
    <row r="566" s="43" customFormat="1" ht="12.75">
      <c r="C566" s="44"/>
    </row>
    <row r="567" s="43" customFormat="1" ht="12.75">
      <c r="C567" s="44"/>
    </row>
    <row r="568" s="43" customFormat="1" ht="12.75">
      <c r="C568" s="44"/>
    </row>
    <row r="569" s="43" customFormat="1" ht="12.75">
      <c r="C569" s="44"/>
    </row>
    <row r="570" s="43" customFormat="1" ht="12.75">
      <c r="C570" s="44"/>
    </row>
    <row r="571" s="43" customFormat="1" ht="12.75">
      <c r="C571" s="44"/>
    </row>
    <row r="572" s="43" customFormat="1" ht="12.75">
      <c r="C572" s="44"/>
    </row>
    <row r="573" s="43" customFormat="1" ht="12.75">
      <c r="C573" s="44"/>
    </row>
    <row r="574" s="43" customFormat="1" ht="12.75">
      <c r="C574" s="44"/>
    </row>
    <row r="575" s="43" customFormat="1" ht="12.75">
      <c r="C575" s="44"/>
    </row>
    <row r="576" s="43" customFormat="1" ht="12.75">
      <c r="C576" s="44"/>
    </row>
    <row r="577" s="43" customFormat="1" ht="12.75">
      <c r="C577" s="44"/>
    </row>
    <row r="578" s="43" customFormat="1" ht="12.75">
      <c r="C578" s="44"/>
    </row>
    <row r="579" s="43" customFormat="1" ht="12.75">
      <c r="C579" s="44"/>
    </row>
    <row r="580" s="43" customFormat="1" ht="12.75">
      <c r="C580" s="44"/>
    </row>
    <row r="581" s="43" customFormat="1" ht="12.75">
      <c r="C581" s="44"/>
    </row>
    <row r="582" s="43" customFormat="1" ht="12.75">
      <c r="C582" s="44"/>
    </row>
    <row r="583" s="43" customFormat="1" ht="12.75">
      <c r="C583" s="44"/>
    </row>
    <row r="584" s="43" customFormat="1" ht="12.75">
      <c r="C584" s="44"/>
    </row>
    <row r="585" s="43" customFormat="1" ht="12.75">
      <c r="C585" s="44"/>
    </row>
    <row r="586" s="43" customFormat="1" ht="12.75">
      <c r="C586" s="44"/>
    </row>
    <row r="587" s="43" customFormat="1" ht="12.75">
      <c r="C587" s="44"/>
    </row>
    <row r="588" s="43" customFormat="1" ht="12.75">
      <c r="C588" s="44"/>
    </row>
    <row r="589" s="43" customFormat="1" ht="12.75">
      <c r="C589" s="44"/>
    </row>
    <row r="590" s="43" customFormat="1" ht="12.75">
      <c r="C590" s="44"/>
    </row>
    <row r="591" s="43" customFormat="1" ht="12.75">
      <c r="C591" s="44"/>
    </row>
    <row r="592" s="43" customFormat="1" ht="12.75">
      <c r="C592" s="44"/>
    </row>
    <row r="593" s="43" customFormat="1" ht="12.75">
      <c r="C593" s="44"/>
    </row>
    <row r="594" s="43" customFormat="1" ht="12.75">
      <c r="C594" s="44"/>
    </row>
    <row r="595" s="43" customFormat="1" ht="12.75">
      <c r="C595" s="44"/>
    </row>
    <row r="596" s="43" customFormat="1" ht="12.75">
      <c r="C596" s="44"/>
    </row>
    <row r="597" s="43" customFormat="1" ht="12.75">
      <c r="C597" s="44"/>
    </row>
    <row r="598" s="43" customFormat="1" ht="12.75">
      <c r="C598" s="44"/>
    </row>
    <row r="599" s="43" customFormat="1" ht="12.75">
      <c r="C599" s="44"/>
    </row>
    <row r="600" s="43" customFormat="1" ht="12.75">
      <c r="C600" s="44"/>
    </row>
    <row r="601" s="43" customFormat="1" ht="12.75">
      <c r="C601" s="44"/>
    </row>
    <row r="602" s="43" customFormat="1" ht="12.75">
      <c r="C602" s="44"/>
    </row>
    <row r="603" s="43" customFormat="1" ht="12.75">
      <c r="C603" s="44"/>
    </row>
    <row r="604" s="43" customFormat="1" ht="12.75">
      <c r="C604" s="44"/>
    </row>
    <row r="605" s="43" customFormat="1" ht="12.75">
      <c r="C605" s="44"/>
    </row>
    <row r="606" s="43" customFormat="1" ht="12.75">
      <c r="C606" s="44"/>
    </row>
    <row r="607" s="43" customFormat="1" ht="12.75">
      <c r="C607" s="44"/>
    </row>
    <row r="608" s="43" customFormat="1" ht="12.75">
      <c r="C608" s="44"/>
    </row>
    <row r="609" s="43" customFormat="1" ht="12.75">
      <c r="C609" s="44"/>
    </row>
    <row r="610" s="43" customFormat="1" ht="12.75">
      <c r="C610" s="44"/>
    </row>
    <row r="611" s="43" customFormat="1" ht="12.75">
      <c r="C611" s="44"/>
    </row>
    <row r="612" s="43" customFormat="1" ht="12.75">
      <c r="C612" s="44"/>
    </row>
    <row r="613" s="43" customFormat="1" ht="12.75">
      <c r="C613" s="44"/>
    </row>
    <row r="614" s="43" customFormat="1" ht="12.75">
      <c r="C614" s="44"/>
    </row>
    <row r="615" s="43" customFormat="1" ht="12.75">
      <c r="C615" s="44"/>
    </row>
    <row r="616" s="43" customFormat="1" ht="12.75">
      <c r="C616" s="44"/>
    </row>
    <row r="617" s="43" customFormat="1" ht="12.75">
      <c r="C617" s="44"/>
    </row>
    <row r="618" s="43" customFormat="1" ht="12.75">
      <c r="C618" s="44"/>
    </row>
    <row r="619" s="43" customFormat="1" ht="12.75">
      <c r="C619" s="44"/>
    </row>
    <row r="620" s="43" customFormat="1" ht="12.75">
      <c r="C620" s="44"/>
    </row>
    <row r="621" s="43" customFormat="1" ht="12.75">
      <c r="C621" s="44"/>
    </row>
    <row r="622" s="43" customFormat="1" ht="12.75">
      <c r="C622" s="44"/>
    </row>
    <row r="623" s="43" customFormat="1" ht="12.75">
      <c r="C623" s="44"/>
    </row>
    <row r="624" s="43" customFormat="1" ht="12.75">
      <c r="C624" s="44"/>
    </row>
    <row r="625" s="43" customFormat="1" ht="12.75">
      <c r="C625" s="44"/>
    </row>
    <row r="626" s="43" customFormat="1" ht="12.75">
      <c r="C626" s="44"/>
    </row>
    <row r="627" s="43" customFormat="1" ht="12.75">
      <c r="C627" s="44"/>
    </row>
    <row r="628" s="43" customFormat="1" ht="12.75">
      <c r="C628" s="44"/>
    </row>
    <row r="629" s="43" customFormat="1" ht="12.75">
      <c r="C629" s="44"/>
    </row>
    <row r="630" s="43" customFormat="1" ht="12.75">
      <c r="C630" s="44"/>
    </row>
    <row r="631" s="43" customFormat="1" ht="12.75">
      <c r="C631" s="44"/>
    </row>
    <row r="632" s="43" customFormat="1" ht="12.75">
      <c r="C632" s="44"/>
    </row>
    <row r="633" s="43" customFormat="1" ht="12.75">
      <c r="C633" s="44"/>
    </row>
    <row r="634" s="43" customFormat="1" ht="12.75">
      <c r="C634" s="44"/>
    </row>
    <row r="635" s="43" customFormat="1" ht="12.75">
      <c r="C635" s="44"/>
    </row>
    <row r="636" s="43" customFormat="1" ht="12.75">
      <c r="C636" s="44"/>
    </row>
    <row r="637" s="43" customFormat="1" ht="12.75">
      <c r="C637" s="44"/>
    </row>
    <row r="638" s="43" customFormat="1" ht="12.75">
      <c r="C638" s="44"/>
    </row>
    <row r="639" s="43" customFormat="1" ht="12.75">
      <c r="C639" s="44"/>
    </row>
    <row r="640" s="43" customFormat="1" ht="12.75">
      <c r="C640" s="44"/>
    </row>
    <row r="641" s="43" customFormat="1" ht="12.75">
      <c r="C641" s="44"/>
    </row>
    <row r="642" s="43" customFormat="1" ht="12.75">
      <c r="C642" s="44"/>
    </row>
    <row r="643" s="43" customFormat="1" ht="12.75">
      <c r="C643" s="44"/>
    </row>
    <row r="644" s="43" customFormat="1" ht="12.75">
      <c r="C644" s="44"/>
    </row>
    <row r="645" s="43" customFormat="1" ht="12.75">
      <c r="C645" s="44"/>
    </row>
    <row r="646" s="43" customFormat="1" ht="12.75">
      <c r="C646" s="44"/>
    </row>
    <row r="647" s="43" customFormat="1" ht="12.75">
      <c r="C647" s="44"/>
    </row>
    <row r="648" s="43" customFormat="1" ht="12.75">
      <c r="C648" s="44"/>
    </row>
    <row r="649" s="43" customFormat="1" ht="12.75">
      <c r="C649" s="44"/>
    </row>
    <row r="650" s="43" customFormat="1" ht="12.75">
      <c r="C650" s="44"/>
    </row>
    <row r="651" s="43" customFormat="1" ht="12.75">
      <c r="C651" s="44"/>
    </row>
    <row r="652" s="43" customFormat="1" ht="12.75">
      <c r="C652" s="44"/>
    </row>
    <row r="653" s="43" customFormat="1" ht="12.75">
      <c r="C653" s="44"/>
    </row>
    <row r="654" s="43" customFormat="1" ht="12.75">
      <c r="C654" s="44"/>
    </row>
    <row r="655" s="43" customFormat="1" ht="12.75">
      <c r="C655" s="44"/>
    </row>
    <row r="656" s="43" customFormat="1" ht="12.75">
      <c r="C656" s="44"/>
    </row>
    <row r="657" s="43" customFormat="1" ht="12.75">
      <c r="C657" s="44"/>
    </row>
    <row r="658" s="43" customFormat="1" ht="12.75">
      <c r="C658" s="44"/>
    </row>
    <row r="659" s="43" customFormat="1" ht="12.75">
      <c r="C659" s="44"/>
    </row>
    <row r="660" s="43" customFormat="1" ht="12.75">
      <c r="C660" s="44"/>
    </row>
    <row r="661" s="43" customFormat="1" ht="12.75">
      <c r="C661" s="44"/>
    </row>
    <row r="662" s="43" customFormat="1" ht="12.75">
      <c r="C662" s="44"/>
    </row>
    <row r="663" s="43" customFormat="1" ht="12.75">
      <c r="C663" s="44"/>
    </row>
    <row r="664" s="43" customFormat="1" ht="12.75">
      <c r="C664" s="44"/>
    </row>
    <row r="665" s="43" customFormat="1" ht="12.75">
      <c r="C665" s="44"/>
    </row>
    <row r="666" s="43" customFormat="1" ht="12.75">
      <c r="C666" s="44"/>
    </row>
    <row r="667" s="43" customFormat="1" ht="12.75">
      <c r="C667" s="44"/>
    </row>
    <row r="668" s="43" customFormat="1" ht="12.75">
      <c r="C668" s="44"/>
    </row>
    <row r="669" s="43" customFormat="1" ht="12.75">
      <c r="C669" s="44"/>
    </row>
    <row r="670" s="43" customFormat="1" ht="12.75">
      <c r="C670" s="44"/>
    </row>
    <row r="671" s="43" customFormat="1" ht="12.75">
      <c r="C671" s="44"/>
    </row>
    <row r="672" s="43" customFormat="1" ht="12.75">
      <c r="C672" s="44"/>
    </row>
    <row r="673" s="43" customFormat="1" ht="12.75">
      <c r="C673" s="44"/>
    </row>
    <row r="674" s="43" customFormat="1" ht="12.75">
      <c r="C674" s="44"/>
    </row>
    <row r="675" s="43" customFormat="1" ht="12.75">
      <c r="C675" s="44"/>
    </row>
    <row r="676" s="43" customFormat="1" ht="12.75">
      <c r="C676" s="44"/>
    </row>
    <row r="677" s="43" customFormat="1" ht="12.75">
      <c r="C677" s="44"/>
    </row>
    <row r="678" s="43" customFormat="1" ht="12.75">
      <c r="C678" s="44"/>
    </row>
    <row r="679" s="43" customFormat="1" ht="12.75">
      <c r="C679" s="44"/>
    </row>
    <row r="680" s="43" customFormat="1" ht="12.75">
      <c r="C680" s="44"/>
    </row>
    <row r="681" s="43" customFormat="1" ht="12.75">
      <c r="C681" s="44"/>
    </row>
    <row r="682" s="43" customFormat="1" ht="12.75">
      <c r="C682" s="44"/>
    </row>
    <row r="683" s="43" customFormat="1" ht="12.75">
      <c r="C683" s="44"/>
    </row>
    <row r="684" s="43" customFormat="1" ht="12.75">
      <c r="C684" s="44"/>
    </row>
    <row r="685" s="43" customFormat="1" ht="12.75">
      <c r="C685" s="44"/>
    </row>
    <row r="686" s="43" customFormat="1" ht="12.75">
      <c r="C686" s="44"/>
    </row>
    <row r="687" s="43" customFormat="1" ht="12.75">
      <c r="C687" s="44"/>
    </row>
    <row r="688" s="43" customFormat="1" ht="12.75">
      <c r="C688" s="44"/>
    </row>
    <row r="689" s="43" customFormat="1" ht="12.75">
      <c r="C689" s="44"/>
    </row>
    <row r="690" s="43" customFormat="1" ht="12.75">
      <c r="C690" s="44"/>
    </row>
    <row r="691" s="43" customFormat="1" ht="12.75">
      <c r="C691" s="44"/>
    </row>
    <row r="692" s="43" customFormat="1" ht="12.75">
      <c r="C692" s="44"/>
    </row>
    <row r="693" s="43" customFormat="1" ht="12.75">
      <c r="C693" s="44"/>
    </row>
    <row r="694" s="43" customFormat="1" ht="12.75">
      <c r="C694" s="44"/>
    </row>
    <row r="695" s="43" customFormat="1" ht="12.75">
      <c r="C695" s="44"/>
    </row>
    <row r="696" s="43" customFormat="1" ht="12.75">
      <c r="C696" s="44"/>
    </row>
    <row r="697" s="43" customFormat="1" ht="12.75">
      <c r="C697" s="44"/>
    </row>
    <row r="698" s="43" customFormat="1" ht="12.75">
      <c r="C698" s="44"/>
    </row>
    <row r="699" s="43" customFormat="1" ht="12.75">
      <c r="C699" s="44"/>
    </row>
    <row r="700" s="43" customFormat="1" ht="12.75">
      <c r="C700" s="44"/>
    </row>
    <row r="701" s="43" customFormat="1" ht="12.75">
      <c r="C701" s="44"/>
    </row>
    <row r="702" s="43" customFormat="1" ht="12.75">
      <c r="C702" s="44"/>
    </row>
    <row r="703" s="43" customFormat="1" ht="12.75">
      <c r="C703" s="44"/>
    </row>
    <row r="704" s="43" customFormat="1" ht="12.75">
      <c r="C704" s="44"/>
    </row>
    <row r="705" s="43" customFormat="1" ht="12.75">
      <c r="C705" s="44"/>
    </row>
    <row r="706" s="43" customFormat="1" ht="12.75">
      <c r="C706" s="44"/>
    </row>
    <row r="707" s="43" customFormat="1" ht="12.75">
      <c r="C707" s="44"/>
    </row>
    <row r="708" s="43" customFormat="1" ht="12.75">
      <c r="C708" s="44"/>
    </row>
    <row r="709" s="43" customFormat="1" ht="12.75">
      <c r="C709" s="44"/>
    </row>
    <row r="710" s="43" customFormat="1" ht="12.75">
      <c r="C710" s="44"/>
    </row>
    <row r="711" s="43" customFormat="1" ht="12.75">
      <c r="C711" s="44"/>
    </row>
    <row r="712" s="43" customFormat="1" ht="12.75">
      <c r="C712" s="44"/>
    </row>
    <row r="713" s="43" customFormat="1" ht="12.75">
      <c r="C713" s="44"/>
    </row>
    <row r="714" s="43" customFormat="1" ht="12.75">
      <c r="C714" s="44"/>
    </row>
    <row r="715" s="43" customFormat="1" ht="12.75">
      <c r="C715" s="44"/>
    </row>
    <row r="716" s="43" customFormat="1" ht="12.75">
      <c r="C716" s="44"/>
    </row>
    <row r="717" s="43" customFormat="1" ht="12.75">
      <c r="C717" s="44"/>
    </row>
    <row r="718" s="43" customFormat="1" ht="12.75">
      <c r="C718" s="44"/>
    </row>
    <row r="719" s="43" customFormat="1" ht="12.75">
      <c r="C719" s="44"/>
    </row>
    <row r="720" s="43" customFormat="1" ht="12.75">
      <c r="C720" s="44"/>
    </row>
    <row r="721" s="43" customFormat="1" ht="12.75">
      <c r="C721" s="44"/>
    </row>
    <row r="722" s="43" customFormat="1" ht="12.75">
      <c r="C722" s="44"/>
    </row>
    <row r="723" s="43" customFormat="1" ht="12.75">
      <c r="C723" s="44"/>
    </row>
    <row r="724" s="43" customFormat="1" ht="12.75">
      <c r="C724" s="44"/>
    </row>
    <row r="725" s="43" customFormat="1" ht="12.75">
      <c r="C725" s="44"/>
    </row>
    <row r="726" s="43" customFormat="1" ht="12.75">
      <c r="C726" s="44"/>
    </row>
    <row r="727" s="43" customFormat="1" ht="12.75">
      <c r="C727" s="44"/>
    </row>
    <row r="728" s="43" customFormat="1" ht="12.75">
      <c r="C728" s="44"/>
    </row>
    <row r="729" s="43" customFormat="1" ht="12.75">
      <c r="C729" s="44"/>
    </row>
    <row r="730" s="43" customFormat="1" ht="12.75">
      <c r="C730" s="44"/>
    </row>
    <row r="731" s="43" customFormat="1" ht="12.75">
      <c r="C731" s="44"/>
    </row>
    <row r="732" s="43" customFormat="1" ht="12.75">
      <c r="C732" s="44"/>
    </row>
    <row r="733" s="43" customFormat="1" ht="12.75">
      <c r="C733" s="44"/>
    </row>
    <row r="734" s="43" customFormat="1" ht="12.75">
      <c r="C734" s="44"/>
    </row>
    <row r="735" s="43" customFormat="1" ht="12.75">
      <c r="C735" s="44"/>
    </row>
    <row r="736" s="43" customFormat="1" ht="12.75">
      <c r="C736" s="44"/>
    </row>
    <row r="737" s="43" customFormat="1" ht="12.75">
      <c r="C737" s="44"/>
    </row>
    <row r="738" s="43" customFormat="1" ht="12.75">
      <c r="C738" s="44"/>
    </row>
    <row r="739" s="43" customFormat="1" ht="12.75">
      <c r="C739" s="44"/>
    </row>
    <row r="740" s="43" customFormat="1" ht="12.75">
      <c r="C740" s="44"/>
    </row>
    <row r="741" s="43" customFormat="1" ht="12.75">
      <c r="C741" s="44"/>
    </row>
    <row r="742" s="43" customFormat="1" ht="12.75">
      <c r="C742" s="44"/>
    </row>
    <row r="743" s="43" customFormat="1" ht="12.75">
      <c r="C743" s="44"/>
    </row>
    <row r="744" s="43" customFormat="1" ht="12.75">
      <c r="C744" s="44"/>
    </row>
    <row r="745" s="43" customFormat="1" ht="12.75">
      <c r="C745" s="44"/>
    </row>
    <row r="746" s="43" customFormat="1" ht="12.75">
      <c r="C746" s="44"/>
    </row>
    <row r="747" s="43" customFormat="1" ht="12.75">
      <c r="C747" s="44"/>
    </row>
    <row r="748" s="43" customFormat="1" ht="12.75">
      <c r="C748" s="44"/>
    </row>
    <row r="749" s="43" customFormat="1" ht="12.75">
      <c r="C749" s="44"/>
    </row>
    <row r="750" s="43" customFormat="1" ht="12.75">
      <c r="C750" s="44"/>
    </row>
    <row r="751" s="43" customFormat="1" ht="12.75">
      <c r="C751" s="44"/>
    </row>
    <row r="752" s="43" customFormat="1" ht="12.75">
      <c r="C752" s="44"/>
    </row>
    <row r="753" s="43" customFormat="1" ht="12.75">
      <c r="C753" s="44"/>
    </row>
    <row r="754" s="43" customFormat="1" ht="12.75">
      <c r="C754" s="44"/>
    </row>
    <row r="755" s="43" customFormat="1" ht="12.75">
      <c r="C755" s="44"/>
    </row>
    <row r="756" s="43" customFormat="1" ht="12.75">
      <c r="C756" s="44"/>
    </row>
    <row r="757" s="43" customFormat="1" ht="12.75">
      <c r="C757" s="44"/>
    </row>
    <row r="758" s="43" customFormat="1" ht="12.75">
      <c r="C758" s="44"/>
    </row>
    <row r="759" s="43" customFormat="1" ht="12.75">
      <c r="C759" s="44"/>
    </row>
    <row r="760" s="43" customFormat="1" ht="12.75">
      <c r="C760" s="44"/>
    </row>
    <row r="761" s="43" customFormat="1" ht="12.75">
      <c r="C761" s="44"/>
    </row>
    <row r="762" s="43" customFormat="1" ht="12.75">
      <c r="C762" s="44"/>
    </row>
    <row r="763" s="43" customFormat="1" ht="12.75">
      <c r="C763" s="44"/>
    </row>
    <row r="764" s="43" customFormat="1" ht="12.75">
      <c r="C764" s="44"/>
    </row>
    <row r="765" s="43" customFormat="1" ht="12.75">
      <c r="C765" s="44"/>
    </row>
    <row r="766" s="43" customFormat="1" ht="12.75">
      <c r="C766" s="44"/>
    </row>
    <row r="767" s="43" customFormat="1" ht="12.75">
      <c r="C767" s="44"/>
    </row>
    <row r="768" s="43" customFormat="1" ht="12.75">
      <c r="C768" s="44"/>
    </row>
    <row r="769" s="43" customFormat="1" ht="12.75">
      <c r="C769" s="44"/>
    </row>
    <row r="770" s="43" customFormat="1" ht="12.75">
      <c r="C770" s="44"/>
    </row>
    <row r="771" s="43" customFormat="1" ht="12.75">
      <c r="C771" s="44"/>
    </row>
    <row r="772" s="43" customFormat="1" ht="12.75">
      <c r="C772" s="44"/>
    </row>
    <row r="773" s="43" customFormat="1" ht="12.75">
      <c r="C773" s="44"/>
    </row>
    <row r="774" s="43" customFormat="1" ht="12.75">
      <c r="C774" s="44"/>
    </row>
    <row r="775" s="43" customFormat="1" ht="12.75">
      <c r="C775" s="44"/>
    </row>
    <row r="776" s="43" customFormat="1" ht="12.75">
      <c r="C776" s="44"/>
    </row>
    <row r="777" s="43" customFormat="1" ht="12.75">
      <c r="C777" s="44"/>
    </row>
    <row r="778" s="43" customFormat="1" ht="12.75">
      <c r="C778" s="44"/>
    </row>
    <row r="779" s="43" customFormat="1" ht="12.75">
      <c r="C779" s="44"/>
    </row>
    <row r="780" s="43" customFormat="1" ht="12.75">
      <c r="C780" s="44"/>
    </row>
    <row r="781" s="43" customFormat="1" ht="12.75">
      <c r="C781" s="44"/>
    </row>
    <row r="782" s="43" customFormat="1" ht="12.75">
      <c r="C782" s="44"/>
    </row>
    <row r="783" s="43" customFormat="1" ht="12.75">
      <c r="C783" s="44"/>
    </row>
    <row r="784" s="43" customFormat="1" ht="12.75">
      <c r="C784" s="44"/>
    </row>
    <row r="785" s="43" customFormat="1" ht="12.75">
      <c r="C785" s="44"/>
    </row>
    <row r="786" s="43" customFormat="1" ht="12.75">
      <c r="C786" s="44"/>
    </row>
    <row r="787" s="43" customFormat="1" ht="12.75">
      <c r="C787" s="44"/>
    </row>
    <row r="788" s="43" customFormat="1" ht="12.75">
      <c r="C788" s="44"/>
    </row>
    <row r="789" s="43" customFormat="1" ht="12.75">
      <c r="C789" s="44"/>
    </row>
    <row r="790" s="43" customFormat="1" ht="12.75">
      <c r="C790" s="44"/>
    </row>
    <row r="791" s="43" customFormat="1" ht="12.75">
      <c r="C791" s="44"/>
    </row>
    <row r="792" s="43" customFormat="1" ht="12.75">
      <c r="C792" s="44"/>
    </row>
    <row r="793" s="43" customFormat="1" ht="12.75">
      <c r="C793" s="44"/>
    </row>
    <row r="794" s="43" customFormat="1" ht="12.75">
      <c r="C794" s="44"/>
    </row>
    <row r="795" s="43" customFormat="1" ht="12.75">
      <c r="C795" s="44"/>
    </row>
    <row r="796" s="43" customFormat="1" ht="12.75">
      <c r="C796" s="44"/>
    </row>
    <row r="797" s="43" customFormat="1" ht="12.75">
      <c r="C797" s="44"/>
    </row>
    <row r="798" s="43" customFormat="1" ht="12.75">
      <c r="C798" s="44"/>
    </row>
    <row r="799" s="43" customFormat="1" ht="12.75">
      <c r="C799" s="44"/>
    </row>
    <row r="800" s="43" customFormat="1" ht="12.75">
      <c r="C800" s="44"/>
    </row>
    <row r="801" s="43" customFormat="1" ht="12.75">
      <c r="C801" s="44"/>
    </row>
    <row r="802" s="43" customFormat="1" ht="12.75">
      <c r="C802" s="44"/>
    </row>
    <row r="803" s="43" customFormat="1" ht="12.75">
      <c r="C803" s="44"/>
    </row>
    <row r="804" s="43" customFormat="1" ht="12.75">
      <c r="C804" s="44"/>
    </row>
    <row r="805" s="43" customFormat="1" ht="12.75">
      <c r="C805" s="44"/>
    </row>
    <row r="806" s="43" customFormat="1" ht="12.75">
      <c r="C806" s="44"/>
    </row>
    <row r="807" s="43" customFormat="1" ht="12.75">
      <c r="C807" s="44"/>
    </row>
    <row r="808" s="43" customFormat="1" ht="12.75">
      <c r="C808" s="44"/>
    </row>
    <row r="809" s="43" customFormat="1" ht="12.75">
      <c r="C809" s="44"/>
    </row>
    <row r="810" s="43" customFormat="1" ht="12.75">
      <c r="C810" s="44"/>
    </row>
    <row r="811" s="43" customFormat="1" ht="12.75">
      <c r="C811" s="44"/>
    </row>
    <row r="812" s="43" customFormat="1" ht="12.75">
      <c r="C812" s="44"/>
    </row>
    <row r="813" s="43" customFormat="1" ht="12.75">
      <c r="C813" s="44"/>
    </row>
    <row r="814" s="43" customFormat="1" ht="12.75">
      <c r="C814" s="44"/>
    </row>
    <row r="815" s="43" customFormat="1" ht="12.75">
      <c r="C815" s="44"/>
    </row>
    <row r="816" s="43" customFormat="1" ht="12.75">
      <c r="C816" s="44"/>
    </row>
    <row r="817" s="43" customFormat="1" ht="12.75">
      <c r="C817" s="44"/>
    </row>
    <row r="818" s="43" customFormat="1" ht="12.75">
      <c r="C818" s="44"/>
    </row>
    <row r="819" s="43" customFormat="1" ht="12.75">
      <c r="C819" s="44"/>
    </row>
    <row r="820" s="43" customFormat="1" ht="12.75">
      <c r="C820" s="44"/>
    </row>
    <row r="821" s="43" customFormat="1" ht="12.75">
      <c r="C821" s="44"/>
    </row>
    <row r="822" s="43" customFormat="1" ht="12.75">
      <c r="C822" s="44"/>
    </row>
    <row r="823" s="43" customFormat="1" ht="12.75">
      <c r="C823" s="44"/>
    </row>
    <row r="824" s="43" customFormat="1" ht="12.75">
      <c r="C824" s="44"/>
    </row>
    <row r="825" s="43" customFormat="1" ht="12.75">
      <c r="C825" s="44"/>
    </row>
    <row r="826" s="43" customFormat="1" ht="12.75">
      <c r="C826" s="44"/>
    </row>
    <row r="827" s="43" customFormat="1" ht="12.75">
      <c r="C827" s="44"/>
    </row>
    <row r="828" s="43" customFormat="1" ht="12.75">
      <c r="C828" s="44"/>
    </row>
    <row r="829" s="43" customFormat="1" ht="12.75">
      <c r="C829" s="44"/>
    </row>
    <row r="830" s="43" customFormat="1" ht="12.75">
      <c r="C830" s="44"/>
    </row>
    <row r="831" s="43" customFormat="1" ht="12.75">
      <c r="C831" s="44"/>
    </row>
    <row r="832" s="43" customFormat="1" ht="12.75">
      <c r="C832" s="44"/>
    </row>
    <row r="833" s="43" customFormat="1" ht="12.75">
      <c r="C833" s="44"/>
    </row>
    <row r="834" s="43" customFormat="1" ht="12.75">
      <c r="C834" s="44"/>
    </row>
    <row r="835" s="43" customFormat="1" ht="12.75">
      <c r="C835" s="44"/>
    </row>
    <row r="836" s="43" customFormat="1" ht="12.75">
      <c r="C836" s="44"/>
    </row>
    <row r="837" s="43" customFormat="1" ht="12.75">
      <c r="C837" s="44"/>
    </row>
    <row r="838" s="43" customFormat="1" ht="12.75">
      <c r="C838" s="44"/>
    </row>
    <row r="839" s="43" customFormat="1" ht="12.75">
      <c r="C839" s="44"/>
    </row>
    <row r="840" s="43" customFormat="1" ht="12.75">
      <c r="C840" s="44"/>
    </row>
    <row r="841" s="43" customFormat="1" ht="12.75">
      <c r="C841" s="44"/>
    </row>
    <row r="842" s="43" customFormat="1" ht="12.75">
      <c r="C842" s="44"/>
    </row>
    <row r="843" s="43" customFormat="1" ht="12.75">
      <c r="C843" s="44"/>
    </row>
    <row r="844" s="43" customFormat="1" ht="12.75">
      <c r="C844" s="44"/>
    </row>
    <row r="845" s="43" customFormat="1" ht="12.75">
      <c r="C845" s="44"/>
    </row>
    <row r="846" s="43" customFormat="1" ht="12.75">
      <c r="C846" s="44"/>
    </row>
    <row r="847" s="43" customFormat="1" ht="12.75">
      <c r="C847" s="44"/>
    </row>
    <row r="848" s="43" customFormat="1" ht="12.75">
      <c r="C848" s="44"/>
    </row>
    <row r="849" s="43" customFormat="1" ht="12.75">
      <c r="C849" s="44"/>
    </row>
    <row r="850" s="43" customFormat="1" ht="12.75">
      <c r="C850" s="44"/>
    </row>
    <row r="851" s="43" customFormat="1" ht="12.75">
      <c r="C851" s="44"/>
    </row>
    <row r="852" s="43" customFormat="1" ht="12.75">
      <c r="C852" s="44"/>
    </row>
    <row r="853" s="43" customFormat="1" ht="12.75">
      <c r="C853" s="44"/>
    </row>
    <row r="854" s="43" customFormat="1" ht="12.75">
      <c r="C854" s="44"/>
    </row>
    <row r="855" s="43" customFormat="1" ht="12.75">
      <c r="C855" s="44"/>
    </row>
    <row r="856" s="43" customFormat="1" ht="12.75">
      <c r="C856" s="44"/>
    </row>
    <row r="857" s="43" customFormat="1" ht="12.75">
      <c r="C857" s="44"/>
    </row>
    <row r="858" s="43" customFormat="1" ht="12.75">
      <c r="C858" s="44"/>
    </row>
    <row r="859" s="43" customFormat="1" ht="12.75">
      <c r="C859" s="44"/>
    </row>
    <row r="860" s="43" customFormat="1" ht="12.75">
      <c r="C860" s="44"/>
    </row>
    <row r="861" s="43" customFormat="1" ht="12.75">
      <c r="C861" s="44"/>
    </row>
    <row r="862" s="43" customFormat="1" ht="12.75">
      <c r="C862" s="44"/>
    </row>
    <row r="863" s="43" customFormat="1" ht="12.75">
      <c r="C863" s="44"/>
    </row>
    <row r="864" s="43" customFormat="1" ht="12.75">
      <c r="C864" s="44"/>
    </row>
    <row r="865" s="43" customFormat="1" ht="12.75">
      <c r="C865" s="44"/>
    </row>
    <row r="866" s="43" customFormat="1" ht="12.75">
      <c r="C866" s="44"/>
    </row>
    <row r="867" s="43" customFormat="1" ht="12.75">
      <c r="C867" s="44"/>
    </row>
    <row r="868" s="43" customFormat="1" ht="12.75">
      <c r="C868" s="44"/>
    </row>
    <row r="869" s="43" customFormat="1" ht="12.75">
      <c r="C869" s="44"/>
    </row>
    <row r="870" s="43" customFormat="1" ht="12.75">
      <c r="C870" s="44"/>
    </row>
    <row r="871" s="43" customFormat="1" ht="12.75">
      <c r="C871" s="44"/>
    </row>
    <row r="872" s="43" customFormat="1" ht="12.75">
      <c r="C872" s="44"/>
    </row>
    <row r="873" s="43" customFormat="1" ht="12.75">
      <c r="C873" s="44"/>
    </row>
    <row r="874" s="43" customFormat="1" ht="12.75">
      <c r="C874" s="44"/>
    </row>
    <row r="875" s="43" customFormat="1" ht="12.75">
      <c r="C875" s="44"/>
    </row>
    <row r="876" s="43" customFormat="1" ht="12.75">
      <c r="C876" s="44"/>
    </row>
    <row r="877" s="43" customFormat="1" ht="12.75">
      <c r="C877" s="44"/>
    </row>
    <row r="878" spans="3:36" s="34" customFormat="1" ht="12.75">
      <c r="C878" s="42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</row>
  </sheetData>
  <sheetProtection password="CE2E" sheet="1" insertColumns="0" insertRows="0" insertHyperlinks="0" deleteColumns="0" deleteRows="0" sort="0" autoFilter="0" pivotTables="0"/>
  <printOptions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" customWidth="1"/>
    <col min="2" max="2" width="48.125" style="2" customWidth="1"/>
    <col min="3" max="3" width="18.375" style="2" customWidth="1"/>
    <col min="4" max="4" width="15.875" style="2" customWidth="1"/>
    <col min="5" max="5" width="17.25390625" style="2" customWidth="1"/>
    <col min="6" max="6" width="17.75390625" style="2" customWidth="1"/>
    <col min="7" max="16384" width="9.125" style="2" customWidth="1"/>
  </cols>
  <sheetData>
    <row r="1" ht="12.75">
      <c r="D1" s="32"/>
    </row>
    <row r="2" spans="2:7" ht="12.75">
      <c r="B2" s="2" t="s">
        <v>59</v>
      </c>
      <c r="D2" s="57" t="s">
        <v>141</v>
      </c>
      <c r="G2" s="2" t="s">
        <v>24</v>
      </c>
    </row>
    <row r="3" spans="2:4" ht="12.75">
      <c r="B3" s="45">
        <f>__АНКЕТА__!C6</f>
        <v>0</v>
      </c>
      <c r="D3" s="57" t="s">
        <v>81</v>
      </c>
    </row>
    <row r="6" spans="2:6" ht="27" customHeight="1">
      <c r="B6" s="1"/>
      <c r="C6" s="1"/>
      <c r="D6" s="2" t="s">
        <v>60</v>
      </c>
      <c r="E6" s="11" t="s">
        <v>61</v>
      </c>
      <c r="F6" s="11" t="s">
        <v>62</v>
      </c>
    </row>
    <row r="7" spans="2:4" ht="12.75">
      <c r="B7" s="12" t="s">
        <v>140</v>
      </c>
      <c r="C7" s="13" t="s">
        <v>63</v>
      </c>
      <c r="D7" s="9" t="s">
        <v>64</v>
      </c>
    </row>
    <row r="8" spans="2:6" ht="12.75">
      <c r="B8" s="14" t="s">
        <v>65</v>
      </c>
      <c r="C8" s="15">
        <v>1160</v>
      </c>
      <c r="D8" s="10"/>
      <c r="E8" s="16"/>
      <c r="F8" s="17"/>
    </row>
    <row r="9" spans="2:6" ht="12.75">
      <c r="B9" s="18" t="s">
        <v>66</v>
      </c>
      <c r="C9" s="19">
        <v>1170</v>
      </c>
      <c r="D9" s="10"/>
      <c r="E9" s="16"/>
      <c r="F9" s="17"/>
    </row>
    <row r="10" spans="2:6" ht="12.75">
      <c r="B10" s="20" t="s">
        <v>67</v>
      </c>
      <c r="C10" s="19">
        <v>1230</v>
      </c>
      <c r="D10" s="10"/>
      <c r="E10" s="16"/>
      <c r="F10" s="17"/>
    </row>
    <row r="11" spans="2:6" ht="12.75">
      <c r="B11" s="20" t="s">
        <v>68</v>
      </c>
      <c r="C11" s="21">
        <v>1240</v>
      </c>
      <c r="D11" s="10"/>
      <c r="E11" s="16"/>
      <c r="F11" s="17"/>
    </row>
    <row r="12" spans="2:6" ht="12.75">
      <c r="B12" s="20" t="s">
        <v>69</v>
      </c>
      <c r="C12" s="21">
        <v>1250</v>
      </c>
      <c r="D12" s="10"/>
      <c r="E12" s="16"/>
      <c r="F12" s="17"/>
    </row>
    <row r="13" spans="2:6" ht="12.75">
      <c r="B13" s="20" t="s">
        <v>70</v>
      </c>
      <c r="C13" s="21">
        <v>1200</v>
      </c>
      <c r="D13" s="10"/>
      <c r="E13" s="16"/>
      <c r="F13" s="17"/>
    </row>
    <row r="14" spans="2:6" ht="12.75">
      <c r="B14" s="20" t="s">
        <v>71</v>
      </c>
      <c r="C14" s="21">
        <v>1600</v>
      </c>
      <c r="D14" s="22"/>
      <c r="E14" s="16"/>
      <c r="F14" s="17"/>
    </row>
    <row r="15" spans="2:6" ht="12.75">
      <c r="B15" s="24" t="s">
        <v>72</v>
      </c>
      <c r="C15" s="21"/>
      <c r="D15" s="25"/>
      <c r="E15" s="17"/>
      <c r="F15" s="17"/>
    </row>
    <row r="16" spans="2:6" ht="12.75">
      <c r="B16" s="26" t="s">
        <v>73</v>
      </c>
      <c r="C16" s="27">
        <v>1310</v>
      </c>
      <c r="D16" s="28"/>
      <c r="E16" s="17"/>
      <c r="F16" s="17"/>
    </row>
    <row r="17" spans="2:6" ht="12.75">
      <c r="B17" s="20" t="s">
        <v>74</v>
      </c>
      <c r="C17" s="29">
        <v>1300</v>
      </c>
      <c r="D17" s="28"/>
      <c r="E17" s="17"/>
      <c r="F17" s="17"/>
    </row>
    <row r="18" spans="2:6" ht="12.75">
      <c r="B18" s="20" t="s">
        <v>75</v>
      </c>
      <c r="C18" s="29">
        <v>1400</v>
      </c>
      <c r="D18" s="28"/>
      <c r="E18" s="17"/>
      <c r="F18" s="17"/>
    </row>
    <row r="19" spans="2:6" ht="12.75">
      <c r="B19" s="20" t="s">
        <v>76</v>
      </c>
      <c r="C19" s="29">
        <v>1530</v>
      </c>
      <c r="D19" s="28"/>
      <c r="E19" s="17"/>
      <c r="F19" s="17"/>
    </row>
    <row r="20" spans="2:6" ht="12.75">
      <c r="B20" s="23" t="s">
        <v>77</v>
      </c>
      <c r="C20" s="30">
        <v>1500</v>
      </c>
      <c r="D20" s="28"/>
      <c r="E20" s="17"/>
      <c r="F20" s="17"/>
    </row>
    <row r="21" spans="2:6" ht="23.25" customHeight="1">
      <c r="B21" s="31" t="s">
        <v>142</v>
      </c>
      <c r="C21" s="21"/>
      <c r="E21" s="17"/>
      <c r="F21" s="17"/>
    </row>
    <row r="22" spans="2:6" ht="12.75">
      <c r="B22" s="26" t="s">
        <v>78</v>
      </c>
      <c r="C22" s="27">
        <v>2110</v>
      </c>
      <c r="D22" s="28"/>
      <c r="E22" s="17"/>
      <c r="F22" s="17"/>
    </row>
    <row r="23" spans="2:6" ht="12.75">
      <c r="B23" s="20" t="s">
        <v>79</v>
      </c>
      <c r="C23" s="29">
        <v>2200</v>
      </c>
      <c r="D23" s="28"/>
      <c r="E23" s="17"/>
      <c r="F23" s="17"/>
    </row>
    <row r="24" spans="2:6" ht="12.75">
      <c r="B24" s="23" t="s">
        <v>80</v>
      </c>
      <c r="C24" s="30">
        <v>2400</v>
      </c>
      <c r="D24" s="28"/>
      <c r="E24" s="17"/>
      <c r="F24" s="17"/>
    </row>
    <row r="27" ht="12.75">
      <c r="B27" s="46"/>
    </row>
  </sheetData>
  <sheetProtection insertColumns="0" insertRows="0" insertHyperlinks="0" deleteColumns="0" deleteRows="0" sort="0" autoFilter="0" pivotTables="0"/>
  <printOptions/>
  <pageMargins left="0.75" right="0.75" top="1" bottom="1" header="0.5" footer="0.5"/>
  <pageSetup fitToWidth="0" fitToHeight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9.125" style="2" customWidth="1"/>
    <col min="2" max="2" width="94.375" style="2" customWidth="1"/>
    <col min="3" max="16384" width="9.125" style="2" customWidth="1"/>
  </cols>
  <sheetData>
    <row r="1" ht="5.25" customHeight="1"/>
    <row r="2" spans="2:4" ht="267.75" customHeight="1">
      <c r="B2" s="51" t="s">
        <v>184</v>
      </c>
      <c r="D2" s="2" t="s">
        <v>24</v>
      </c>
    </row>
    <row r="5" ht="110.25" customHeight="1"/>
    <row r="6" ht="82.5" customHeight="1"/>
  </sheetData>
  <sheetProtection/>
  <printOptions/>
  <pageMargins left="0.7480314960629921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romanovsky</dc:creator>
  <cp:keywords/>
  <dc:description/>
  <cp:lastModifiedBy>Коршунов Руслан</cp:lastModifiedBy>
  <cp:lastPrinted>2015-10-01T16:04:42Z</cp:lastPrinted>
  <dcterms:created xsi:type="dcterms:W3CDTF">2007-02-27T08:06:52Z</dcterms:created>
  <dcterms:modified xsi:type="dcterms:W3CDTF">2015-10-08T10:26:06Z</dcterms:modified>
  <cp:category/>
  <cp:version/>
  <cp:contentType/>
  <cp:contentStatus/>
</cp:coreProperties>
</file>