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65" windowWidth="14400" windowHeight="12675" activeTab="2"/>
  </bookViews>
  <sheets>
    <sheet name="о проекте" sheetId="1" r:id="rId1"/>
    <sheet name="термины" sheetId="2" r:id="rId2"/>
    <sheet name="__АНКЕТА__" sheetId="3" r:id="rId3"/>
    <sheet name="отчетность" sheetId="4" r:id="rId4"/>
    <sheet name="комментарии к анкете" sheetId="5" r:id="rId5"/>
  </sheets>
  <definedNames/>
  <calcPr fullCalcOnLoad="1"/>
</workbook>
</file>

<file path=xl/comments3.xml><?xml version="1.0" encoding="utf-8"?>
<comments xmlns="http://schemas.openxmlformats.org/spreadsheetml/2006/main">
  <authors>
    <author>Романовский Роман</author>
    <author>Коршунов Руслан</author>
  </authors>
  <commentList>
    <comment ref="D49" authorId="0">
      <text>
        <r>
          <rPr>
            <b/>
            <sz val="9"/>
            <rFont val="Tahoma"/>
            <family val="2"/>
          </rPr>
          <t>Романовский Роман:</t>
        </r>
        <r>
          <rPr>
            <sz val="9"/>
            <rFont val="Tahoma"/>
            <family val="2"/>
          </rPr>
          <t xml:space="preserve">
суммарно финансовый и оперативный лизинг</t>
        </r>
      </text>
    </comment>
    <comment ref="C49" authorId="0">
      <text>
        <r>
          <rPr>
            <b/>
            <sz val="9"/>
            <rFont val="Tahoma"/>
            <family val="2"/>
          </rPr>
          <t>Романовский Роман:</t>
        </r>
        <r>
          <rPr>
            <sz val="9"/>
            <rFont val="Tahoma"/>
            <family val="2"/>
          </rPr>
          <t xml:space="preserve">
внимание! Разбивается сумма нового бизнеса из ячейки  С28 и С29 
Основные рэнкинги будут построены по данному показателю!</t>
        </r>
      </text>
    </comment>
    <comment ref="B53" authorId="0">
      <text>
        <r>
          <rPr>
            <b/>
            <sz val="9"/>
            <rFont val="Tahoma"/>
            <family val="2"/>
          </rPr>
          <t>Романовский Роман:</t>
        </r>
        <r>
          <rPr>
            <sz val="9"/>
            <rFont val="Tahoma"/>
            <family val="2"/>
          </rPr>
          <t xml:space="preserve">
(в состав нового бизнеса не включаются меморандумы о намерениях!)</t>
        </r>
      </text>
    </comment>
    <comment ref="C71" authorId="0">
      <text>
        <r>
          <rPr>
            <b/>
            <sz val="9"/>
            <rFont val="Tahoma"/>
            <family val="2"/>
          </rPr>
          <t>Романовский Роман:</t>
        </r>
        <r>
          <rPr>
            <sz val="9"/>
            <rFont val="Tahoma"/>
            <family val="2"/>
          </rPr>
          <t xml:space="preserve">
внимание! Разбивается сумма нового бизнеса из ячейки  С28 и С29!
По данному показателю будут построены рэнкинги</t>
        </r>
      </text>
    </comment>
    <comment ref="C87" authorId="0">
      <text>
        <r>
          <rPr>
            <b/>
            <sz val="9"/>
            <rFont val="Tahoma"/>
            <family val="2"/>
          </rPr>
          <t>Романовский Роман:</t>
        </r>
        <r>
          <rPr>
            <sz val="9"/>
            <rFont val="Tahoma"/>
            <family val="2"/>
          </rPr>
          <t xml:space="preserve">
внимание! Разбивается сумма нового бизнеса из ячейки  С28 и С29!
По данному показателю будут построены рэнкинги</t>
        </r>
      </text>
    </comment>
    <comment ref="B181" authorId="0">
      <text>
        <r>
          <rPr>
            <b/>
            <sz val="9"/>
            <rFont val="Tahoma"/>
            <family val="2"/>
          </rPr>
          <t>Романовский Роман:</t>
        </r>
        <r>
          <rPr>
            <sz val="9"/>
            <rFont val="Tahoma"/>
            <family val="2"/>
          </rPr>
          <t xml:space="preserve">
(в состав новых сделок не включаются меморандумы о намерениях!)</t>
        </r>
      </text>
    </comment>
    <comment ref="B44" authorId="1">
      <text>
        <r>
          <rPr>
            <b/>
            <sz val="9"/>
            <rFont val="Tahoma"/>
            <family val="2"/>
          </rPr>
          <t xml:space="preserve">Коршунов Руслан:
</t>
        </r>
        <r>
          <rPr>
            <sz val="9"/>
            <rFont val="Tahoma"/>
            <family val="2"/>
          </rPr>
          <t xml:space="preserve">необходимо определить крупнейшего лизингополучателя по остатку лизинговых платежей по действующим  договорам и указать его суммарный остаток задолженности на дату
</t>
        </r>
      </text>
    </comment>
  </commentList>
</comments>
</file>

<file path=xl/sharedStrings.xml><?xml version="1.0" encoding="utf-8"?>
<sst xmlns="http://schemas.openxmlformats.org/spreadsheetml/2006/main" count="237" uniqueCount="188">
  <si>
    <t>АНКЕТА</t>
  </si>
  <si>
    <t>Контактное лицо</t>
  </si>
  <si>
    <t>расшифровка понятий:</t>
  </si>
  <si>
    <t>Москва</t>
  </si>
  <si>
    <t>Центральный ФО (за исключением Москвы)</t>
  </si>
  <si>
    <t>Санкт-Петербург</t>
  </si>
  <si>
    <t>Северо-Западный ФО (за исключением Санкт-Петербурга)</t>
  </si>
  <si>
    <t>Сибирский ФО</t>
  </si>
  <si>
    <t>Южный ФО</t>
  </si>
  <si>
    <t>Дальневосточный ФО</t>
  </si>
  <si>
    <t>Уральский ФО</t>
  </si>
  <si>
    <t>Приволжский ФО</t>
  </si>
  <si>
    <t>Железнодорожная техника</t>
  </si>
  <si>
    <t>Энергетическое оборудование</t>
  </si>
  <si>
    <t>Полиграфическое оборудование</t>
  </si>
  <si>
    <t>Медицинская техника и фармацевтическое оборудование</t>
  </si>
  <si>
    <t>Суда (морские и речные)</t>
  </si>
  <si>
    <t xml:space="preserve"> лизинговой компании-участника проекта "Лизинг в России"</t>
  </si>
  <si>
    <t>ФО</t>
  </si>
  <si>
    <t>для расчета портфеля -</t>
  </si>
  <si>
    <t>курсы валют</t>
  </si>
  <si>
    <t>для расчета показателей:</t>
  </si>
  <si>
    <t>для объема нового бизнеса -</t>
  </si>
  <si>
    <t>Оборудование для ЖКХ</t>
  </si>
  <si>
    <t xml:space="preserve"> </t>
  </si>
  <si>
    <t>новый бизнес за пределами РФ</t>
  </si>
  <si>
    <t>Результаты предыдущих исследований Вы можете найти здесь:
http://raexpert.ru/researches/leasing
http://raexpert.ru/ratings/leasing</t>
  </si>
  <si>
    <t>Северо-Кавказский ФО</t>
  </si>
  <si>
    <t>конфиденциально</t>
  </si>
  <si>
    <t>при заполнении анкеты НЕ использовать формулы и ссылки на ячейки !</t>
  </si>
  <si>
    <t>Клиенты</t>
  </si>
  <si>
    <t>собственные средства (УК+нераспр прибыль)</t>
  </si>
  <si>
    <t>векселя</t>
  </si>
  <si>
    <t>облигации</t>
  </si>
  <si>
    <t>банковские кредиты</t>
  </si>
  <si>
    <t>авансы</t>
  </si>
  <si>
    <t xml:space="preserve">прочие источники </t>
  </si>
  <si>
    <t>профинасированные средства, млн. руб.</t>
  </si>
  <si>
    <t>Предоставляя анкету, Компания дает свое согласие на обработку, использование, раскрытие и передачу третьим лицам информации, указанной в анкете; за исключением данных, в отношении которых оговорена конфиденциальность</t>
  </si>
  <si>
    <t>При несоблюдении указанного требования, корректность обрабатываемых данных НЕ ГАРАНТИРУЕТСЯ.</t>
  </si>
  <si>
    <t>2.3. Структура нового бизнеса по клиентам</t>
  </si>
  <si>
    <t>ФИО генерального директора</t>
  </si>
  <si>
    <r>
      <t>(</t>
    </r>
    <r>
      <rPr>
        <b/>
        <sz val="9"/>
        <rFont val="Arial Cyr"/>
        <family val="0"/>
      </rPr>
      <t>отметить "Х"</t>
    </r>
    <r>
      <rPr>
        <sz val="9"/>
        <rFont val="Arial Cyr"/>
        <family val="0"/>
      </rPr>
      <t>)</t>
    </r>
  </si>
  <si>
    <t xml:space="preserve">государственный институт </t>
  </si>
  <si>
    <t>отечественный частный банк</t>
  </si>
  <si>
    <t>отечественный производитель оборудования</t>
  </si>
  <si>
    <t>отечественные прочие собственники</t>
  </si>
  <si>
    <t>иностранный банк</t>
  </si>
  <si>
    <t>иностранный фонд прямых инвестиций</t>
  </si>
  <si>
    <t>иностранный производитель оборудования</t>
  </si>
  <si>
    <t>иностранные  прочие собственники</t>
  </si>
  <si>
    <t>Строительная и дорожно-строительная техника, вкл. строительную спецтехнику на колесах</t>
  </si>
  <si>
    <t>Машиностроительное, металлообрабатывающее и металлургическое оборудование</t>
  </si>
  <si>
    <t>Оборудование для нефте- и газодобычи и переработки</t>
  </si>
  <si>
    <t>Сельскохозяйственная техника и скот</t>
  </si>
  <si>
    <t>Недвижимость (здания и сооружения)</t>
  </si>
  <si>
    <t>Оборудование для пищевой промышленности, вкл. холодильное и оборудование для ресторанов</t>
  </si>
  <si>
    <t>Телекоммуникационное оборудование, оргтехника, компьютеры</t>
  </si>
  <si>
    <t>млн. руб.</t>
  </si>
  <si>
    <t>Название компании</t>
  </si>
  <si>
    <t>компания 1</t>
  </si>
  <si>
    <t>компания 2 (если несколько ЮЛ)</t>
  </si>
  <si>
    <t>компания 3 (если несколько ЮЛ)</t>
  </si>
  <si>
    <t>код строки</t>
  </si>
  <si>
    <t>тыс. руб.</t>
  </si>
  <si>
    <t>Доходные вложения в материальные ценности</t>
  </si>
  <si>
    <t>Долгосрочные финансовые вложения</t>
  </si>
  <si>
    <t>дебиторская задолженность</t>
  </si>
  <si>
    <t>краткосрочные фин вложения</t>
  </si>
  <si>
    <t>денежные средства</t>
  </si>
  <si>
    <t>итог оборотные активы</t>
  </si>
  <si>
    <t>итог баланса</t>
  </si>
  <si>
    <t>пассивы</t>
  </si>
  <si>
    <t>уставный капитал</t>
  </si>
  <si>
    <t>итого капитал и резервы</t>
  </si>
  <si>
    <t>итого долгосрочные обязательства</t>
  </si>
  <si>
    <t>доходы будущих периодов</t>
  </si>
  <si>
    <t>итого краткосрочные обязательства</t>
  </si>
  <si>
    <t>выручка</t>
  </si>
  <si>
    <t>прибыль/убыток от продаж</t>
  </si>
  <si>
    <t>чистая прибыль</t>
  </si>
  <si>
    <t>заполнение раздела занимает не больше 5 минут</t>
  </si>
  <si>
    <t>e-mail, телефон контактного лица</t>
  </si>
  <si>
    <t>ИНН  (для группы компаний - ИНН головной компании)</t>
  </si>
  <si>
    <t>1. Информация о компании</t>
  </si>
  <si>
    <t xml:space="preserve">Собственник компании </t>
  </si>
  <si>
    <t>Наименование компании</t>
  </si>
  <si>
    <t>под собственником понимается владелец контрольного пакета или крупнейшей доли</t>
  </si>
  <si>
    <t xml:space="preserve">2. Показатели деятельности </t>
  </si>
  <si>
    <r>
      <t xml:space="preserve">Легковые автомобили  
</t>
    </r>
    <r>
      <rPr>
        <sz val="10"/>
        <color indexed="60"/>
        <rFont val="Arial"/>
        <family val="2"/>
      </rPr>
      <t xml:space="preserve"> (только имеющие определение "легковой" по строке 3 ПТС "Тип ТС")</t>
    </r>
  </si>
  <si>
    <r>
      <t xml:space="preserve">Грузовой автотранспорт 
</t>
    </r>
    <r>
      <rPr>
        <sz val="10"/>
        <color indexed="60"/>
        <rFont val="Arial"/>
        <family val="2"/>
      </rPr>
      <t>(прочий автотранспорт, за исключением легковых авто и строительной техники на колесах)</t>
    </r>
  </si>
  <si>
    <t xml:space="preserve">     при участии</t>
  </si>
  <si>
    <r>
      <t xml:space="preserve">Госучреждения </t>
    </r>
    <r>
      <rPr>
        <sz val="10"/>
        <rFont val="Arial Cyr"/>
        <family val="0"/>
      </rPr>
      <t>(ФГУП,  МУП,  органы федер. и местной власти и др.)</t>
    </r>
  </si>
  <si>
    <r>
      <t xml:space="preserve">Физические лица </t>
    </r>
    <r>
      <rPr>
        <sz val="10"/>
        <rFont val="Arial Cyr"/>
        <family val="0"/>
      </rPr>
      <t>(но не ИП)</t>
    </r>
  </si>
  <si>
    <t>Авиационный транспорт (воздушные суда, вертолеты)</t>
  </si>
  <si>
    <t>2.1. Структура  нового бизнеса по сегментам</t>
  </si>
  <si>
    <t>2.2. Структура  нового бизнеса по регионам</t>
  </si>
  <si>
    <r>
      <t xml:space="preserve">Обращаем Ваше внимание, что в объем нового бизнеса включаются РЕАЛЬНЫЕ сделки, а не планируемые или предполагаемые.
</t>
    </r>
    <r>
      <rPr>
        <b/>
        <sz val="11"/>
        <color indexed="10"/>
        <rFont val="Arial Cyr"/>
        <family val="0"/>
      </rPr>
      <t>ЗА ДОСТОВЕРНОСТЬ ДАННЫХ АНКЕТЫ ОТВЕТСТВЕННОСТЬ НЕСЕТ САМА КОМПАНИЯ</t>
    </r>
  </si>
  <si>
    <t xml:space="preserve">Основной рэнкинг будет построен по </t>
  </si>
  <si>
    <t>ВНИМАНИЕ !  
Показатель "Новый бизнес" не включает НДС! Соответственно разбивки по видам имущества и регионам также не включают НДС!
 Все остальные показатели включают в себя НДС, если специально не оговорено иное.
При разбивке нового бизнеса и портфеля по регионам суммы сделок относятся в тот регион, где
реально будет функционировать оборудование.</t>
  </si>
  <si>
    <t>если Ваша компания входит в группу лизинговых компаний, просьба прислать уведомление, что анкета будет предоставлена от  группы компаний</t>
  </si>
  <si>
    <t>Прочее имущество</t>
  </si>
  <si>
    <t>Погрузчики складские и складское оборудование, упаковочное оборудование и оборудование для производства тары</t>
  </si>
  <si>
    <t xml:space="preserve">ВНИМАНИЕ  !!!   </t>
  </si>
  <si>
    <t>2.4. Структура клиентов по отраслям экономики</t>
  </si>
  <si>
    <t>Отрасль экономики</t>
  </si>
  <si>
    <t>Сельское хозяйство, охота и лесное хозяйство</t>
  </si>
  <si>
    <t>Обрабатывающие производства</t>
  </si>
  <si>
    <t>Строительство</t>
  </si>
  <si>
    <t>Оптовая торговля</t>
  </si>
  <si>
    <t>Розничная торговля</t>
  </si>
  <si>
    <t>Оказание услуг</t>
  </si>
  <si>
    <t xml:space="preserve">Прочие </t>
  </si>
  <si>
    <t xml:space="preserve">    в т.ч. производственные компании, млн. руб. *</t>
  </si>
  <si>
    <t xml:space="preserve">  * в число производственных компаний можно включать компании, у которых не менее 20% выручки формируется от продажи произведенных товаров/услуг. Менее предпочтительно, но если компания затрудняется определить такую долю выручки, можно отнести к производственным компаниям те, у которых хотя бы один из кодов по ОКВЭД (в выписке из ЕГРЮЛ) не относится к торговле</t>
  </si>
  <si>
    <t>5. Просьба ответить на следующие вопросы:</t>
  </si>
  <si>
    <t>Крымский ФО (вкл. Севастополь)</t>
  </si>
  <si>
    <t>в т.ч. новый бизнес с субъектами МСБ, млн. руб.</t>
  </si>
  <si>
    <t>Выберите вид имущества</t>
  </si>
  <si>
    <t>в т.ч. платежи к получению по субъектам МСБ, млн. руб.</t>
  </si>
  <si>
    <t>по всем возникающим вопросам Вы можете обратиться по адресу: 
 leasing@raexpert.ru, тел. (495) 617-0777, 225-34-44
а также к менеджеру проекта Коршунову Руслану  (korshunov@raexpert.ru)</t>
  </si>
  <si>
    <r>
      <t>Малый</t>
    </r>
    <r>
      <rPr>
        <sz val="10"/>
        <rFont val="Arial Cyr"/>
        <family val="0"/>
      </rPr>
      <t xml:space="preserve"> бизнес (годовая выручка до 800 млн. руб.)</t>
    </r>
  </si>
  <si>
    <r>
      <t>Средний</t>
    </r>
    <r>
      <rPr>
        <sz val="10"/>
        <rFont val="Arial Cyr"/>
        <family val="0"/>
      </rPr>
      <t xml:space="preserve"> бизнес (выручка от 800 млн. до 2 млрд руб.)</t>
    </r>
  </si>
  <si>
    <r>
      <t>Крупный</t>
    </r>
    <r>
      <rPr>
        <sz val="10"/>
        <rFont val="Arial Cyr"/>
        <family val="0"/>
      </rPr>
      <t xml:space="preserve"> бизнес (выручка более 2 млрд руб.)</t>
    </r>
  </si>
  <si>
    <r>
      <rPr>
        <b/>
        <sz val="11"/>
        <rFont val="Arial Cyr"/>
        <family val="0"/>
      </rPr>
      <t>Новый бизнес</t>
    </r>
    <r>
      <rPr>
        <sz val="11"/>
        <rFont val="Arial Cyr"/>
        <family val="0"/>
      </rPr>
      <t xml:space="preserve"> - стоимость переданных клиентам предметов лизинга в течение рассматриваемого периода, без НДС. 
</t>
    </r>
    <r>
      <rPr>
        <i/>
        <sz val="11"/>
        <rFont val="Arial Cyr"/>
        <family val="0"/>
      </rPr>
      <t>(соответствует методике Leaseurope: New business is  the total value of assets provided during the period, excluding VAT and finance charges)</t>
    </r>
    <r>
      <rPr>
        <sz val="11"/>
        <rFont val="Arial Cyr"/>
        <family val="0"/>
      </rPr>
      <t xml:space="preserve">.
По сделкам финансового лизинга новым бизнесом можно считать сумму договоров купли-продажи без НДС; по сделкам оперативного лизинга (аренды), когда передается не новое имущество (т.е. не приобретается вновь) - оценочную стоимость актива, которую лизинговая компания принимает в качестве базы для расчета арендных платежей.
Для всех сделок, включаемых в новый бизнес должны выполняться одно или оба условия:                                                                                             
(а) закупка оборудования для передачи в лизинг по договору лизинга,                                                                                                                                 
(б) получение ненулевого аванса от лизингополучателя - произошли не ранее первого дня рассматриваемого периода и не позднее его последнего дня. 
</t>
    </r>
    <r>
      <rPr>
        <b/>
        <sz val="11"/>
        <rFont val="Arial Cyr"/>
        <family val="0"/>
      </rPr>
      <t>Сумма новых договоров лизинга</t>
    </r>
    <r>
      <rPr>
        <sz val="11"/>
        <rFont val="Arial Cyr"/>
        <family val="0"/>
      </rPr>
      <t xml:space="preserve"> - вся сумма платежей по договорам лизинга, включая НДС. При учете суммы новых договоров лизинга также должны выполняться условия (а) и (б) (см.выше).                                                                                                                                                                                                                                       
Под арендными сделками понимаются сделки оперативного лизинга, оформленные юридически как договор аренды, по которым в рассматриваемый период получен первый арендный платеж.
В состав арендных сделок могут быть включены в том числе 1) передача в аренду изъятого ранее оборудования у дефолтных клиентов,             2) договора аренды земли в случае передачи в лизинг недвижимости с землей (имущественного комплекса) и при условии единства сделки, т.е. одновременного действия и договора лизинга здания и договора аренды земли.                                                </t>
    </r>
  </si>
  <si>
    <r>
      <rPr>
        <u val="single"/>
        <sz val="12"/>
        <rFont val="Arial Cyr"/>
        <family val="0"/>
      </rPr>
      <t>Текущий портфель</t>
    </r>
    <r>
      <rPr>
        <sz val="11"/>
        <rFont val="Arial Cyr"/>
        <family val="0"/>
      </rPr>
      <t xml:space="preserve"> компании оценивается  по объему лизинговых платежей к получению, или, что то же самое, по остаточной 
стоимости текущих сделок.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 просроченной более чем на 2 месяца. 
</t>
    </r>
    <r>
      <rPr>
        <u val="single"/>
        <sz val="12"/>
        <rFont val="Arial Cyr"/>
        <family val="0"/>
      </rPr>
      <t>Арендный портфель</t>
    </r>
    <r>
      <rPr>
        <u val="single"/>
        <sz val="11"/>
        <rFont val="Arial Cyr"/>
        <family val="0"/>
      </rPr>
      <t xml:space="preserve"> </t>
    </r>
    <r>
      <rPr>
        <sz val="11"/>
        <rFont val="Arial Cyr"/>
        <family val="0"/>
      </rPr>
      <t xml:space="preserve">- остаток арендных платежей к получению по действующим договорам аренды.
</t>
    </r>
    <r>
      <rPr>
        <u val="single"/>
        <sz val="12"/>
        <rFont val="Arial Cyr"/>
        <family val="0"/>
      </rPr>
      <t>Объем профинансированных средств</t>
    </r>
    <r>
      <rPr>
        <sz val="11"/>
        <rFont val="Arial Cyr"/>
        <family val="0"/>
      </rPr>
      <t xml:space="preserve"> - средства, потраченные лизинговой компанией  в рассматриваемом периоде  по текущим сделкам для их исполнения (закупка оборудования, получение лицензий, монтаж и прочие расходы произведенные лизингодателем). 
</t>
    </r>
    <r>
      <rPr>
        <u val="single"/>
        <sz val="12"/>
        <rFont val="Arial Cyr"/>
        <family val="0"/>
      </rPr>
      <t>Объем полученных лизинговых платежей</t>
    </r>
    <r>
      <rPr>
        <sz val="11"/>
        <rFont val="Arial Cyr"/>
        <family val="0"/>
      </rPr>
      <t xml:space="preserve"> представляет собой общую сумму платежей по договорам лизинга, перечисленных на расчетный 
счет организации в течение периода, включая доходы от ремаркетинга (доходы от продажи оборудования, изъятого у лизингополучателя), 
полученные компанией в течение периода. 
Объем полученных лизинговых платежей, профинансированных средств и объем лизинговых платежей к получению исчисляются 
компаниями без учета авансов от лизингополучателей.</t>
    </r>
  </si>
  <si>
    <t>обращаем Ваше внимание, что данные нужны за 9М 2015 года</t>
  </si>
  <si>
    <t>Баланс (на 01.10.2015)</t>
  </si>
  <si>
    <t>Отчет о финансовых результатах (за 9 мес. 2015г.):</t>
  </si>
  <si>
    <t>среднее значение за 2015г.:</t>
  </si>
  <si>
    <t>на 01.01.2016г.</t>
  </si>
  <si>
    <t>доллар - 61.32</t>
  </si>
  <si>
    <t xml:space="preserve"> евро - 67.99</t>
  </si>
  <si>
    <t>евро - 79,64</t>
  </si>
  <si>
    <t>доллар - 72,93</t>
  </si>
  <si>
    <r>
      <rPr>
        <b/>
        <sz val="10"/>
        <rFont val="Arial Cyr"/>
        <family val="0"/>
      </rPr>
      <t xml:space="preserve">Новый бизнес </t>
    </r>
    <r>
      <rPr>
        <sz val="10"/>
        <rFont val="Arial Cyr"/>
        <family val="0"/>
      </rPr>
      <t xml:space="preserve">по финансовому лизингу за 2015г.  </t>
    </r>
    <r>
      <rPr>
        <sz val="10"/>
        <color indexed="23"/>
        <rFont val="Arial Cyr"/>
        <family val="0"/>
      </rPr>
      <t>(!сумма стоимости предметов лизинга по новым  сделкам,  без НДС)</t>
    </r>
  </si>
  <si>
    <r>
      <rPr>
        <b/>
        <sz val="10"/>
        <rFont val="Arial Cyr"/>
        <family val="0"/>
      </rPr>
      <t xml:space="preserve">Новый бизнес </t>
    </r>
    <r>
      <rPr>
        <sz val="10"/>
        <rFont val="Arial Cyr"/>
        <family val="0"/>
      </rPr>
      <t xml:space="preserve">по оперативному лизингу/аренде за 2015г.  </t>
    </r>
    <r>
      <rPr>
        <sz val="10"/>
        <color indexed="23"/>
        <rFont val="Arial Cyr"/>
        <family val="0"/>
      </rPr>
      <t>(!сумма стоимости  предметов лизинга по новым  сделкам,  без НДС)</t>
    </r>
  </si>
  <si>
    <r>
      <t xml:space="preserve">Сумма новых </t>
    </r>
    <r>
      <rPr>
        <b/>
        <sz val="10"/>
        <rFont val="Arial Cyr"/>
        <family val="0"/>
      </rPr>
      <t>договоров</t>
    </r>
    <r>
      <rPr>
        <sz val="10"/>
        <rFont val="Arial Cyr"/>
        <family val="0"/>
      </rPr>
      <t xml:space="preserve"> финансового и оперативного лизинга за 2015г.</t>
    </r>
  </si>
  <si>
    <r>
      <t xml:space="preserve">Количество новых заключенных договоров за 2015г., </t>
    </r>
    <r>
      <rPr>
        <b/>
        <i/>
        <sz val="10"/>
        <rFont val="Arial Cyr"/>
        <family val="0"/>
      </rPr>
      <t>штук</t>
    </r>
  </si>
  <si>
    <t>Текущий лизинговый портфель на 01.01.2016г.</t>
  </si>
  <si>
    <t>Арендный портфель на 01.01.2016г.</t>
  </si>
  <si>
    <t>Объем полученных лизинговых (в т.ч. арендных) платежей за 2015г.</t>
  </si>
  <si>
    <t>Профинансированные средства за 2015г.</t>
  </si>
  <si>
    <t>Объем полученных авансов за 2015г.</t>
  </si>
  <si>
    <t>Сумма просроченных платежей к получению, всего, по состоянию на 01.01.2016</t>
  </si>
  <si>
    <r>
      <t xml:space="preserve">Объем проблемных сделок на 01.01.2016      </t>
    </r>
    <r>
      <rPr>
        <sz val="10"/>
        <rFont val="Arial Cyr"/>
        <family val="0"/>
      </rPr>
      <t>(весь остаток платежей к получению по сделкам, по которым имеется просрочка более 60 дней)</t>
    </r>
  </si>
  <si>
    <t>Объем реструктурированных сделок в лизинговом портфеле Компании на 01.01.2016г.</t>
  </si>
  <si>
    <r>
      <t xml:space="preserve">Объем нового бизнеса за 2015г., млн. руб.   
</t>
    </r>
    <r>
      <rPr>
        <b/>
        <sz val="10"/>
        <color indexed="23"/>
        <rFont val="Arial Cyr"/>
        <family val="0"/>
      </rPr>
      <t>(!стоимость ПЛ без НДС)</t>
    </r>
  </si>
  <si>
    <t>Платежи к получению (портфель) на 01.01.2016, млн. руб.</t>
  </si>
  <si>
    <r>
      <t xml:space="preserve">Объем нового бизнеса за  2015г., млн. руб.   
</t>
    </r>
    <r>
      <rPr>
        <b/>
        <sz val="10"/>
        <color indexed="23"/>
        <rFont val="Arial Cyr"/>
        <family val="0"/>
      </rPr>
      <t>(!стоимость ПЛ без НДС)</t>
    </r>
  </si>
  <si>
    <r>
      <t xml:space="preserve">Платежи к получению (портфель) </t>
    </r>
    <r>
      <rPr>
        <b/>
        <sz val="10"/>
        <color indexed="62"/>
        <rFont val="Arial Cyr"/>
        <family val="0"/>
      </rPr>
      <t>по субъектам МСБ</t>
    </r>
    <r>
      <rPr>
        <b/>
        <sz val="10"/>
        <rFont val="Arial Cyr"/>
        <family val="0"/>
      </rPr>
      <t xml:space="preserve"> на 01.01.2016г., 
млн. руб.</t>
    </r>
  </si>
  <si>
    <r>
      <t xml:space="preserve">Новый бизнес по финансовому лизингу за  2015г., млн. руб.   </t>
    </r>
    <r>
      <rPr>
        <b/>
        <sz val="10"/>
        <color indexed="23"/>
        <rFont val="Arial Cyr"/>
        <family val="0"/>
      </rPr>
      <t>(!стоимость ПЛ без НДС)</t>
    </r>
  </si>
  <si>
    <r>
      <t xml:space="preserve">Новый бизнес по оперативному лизингу/аренде за 2015г., млн. руб.   </t>
    </r>
    <r>
      <rPr>
        <b/>
        <sz val="10"/>
        <color indexed="23"/>
        <rFont val="Arial Cyr"/>
        <family val="0"/>
      </rPr>
      <t>(!стоимость ПЛ без НДС)</t>
    </r>
  </si>
  <si>
    <t>Текущий лизинговый портфель на 01.01.2016г., млн. руб.</t>
  </si>
  <si>
    <t>Арендный портфель на 01.01.2016г., млн. руб</t>
  </si>
  <si>
    <r>
      <t>Объем нового бизнеса за  2015г. (</t>
    </r>
    <r>
      <rPr>
        <b/>
        <sz val="10"/>
        <color indexed="30"/>
        <rFont val="Arial Cyr"/>
        <family val="0"/>
      </rPr>
      <t>только с субъектами МСБ</t>
    </r>
    <r>
      <rPr>
        <b/>
        <sz val="10"/>
        <rFont val="Arial Cyr"/>
        <family val="0"/>
      </rPr>
      <t xml:space="preserve">), млн. руб.,                       </t>
    </r>
    <r>
      <rPr>
        <b/>
        <sz val="10"/>
        <color indexed="23"/>
        <rFont val="Arial Cyr"/>
        <family val="0"/>
      </rPr>
      <t>(!стоимость ПЛ без НДС)</t>
    </r>
  </si>
  <si>
    <r>
      <rPr>
        <b/>
        <u val="single"/>
        <sz val="10"/>
        <rFont val="Arial Cyr"/>
        <family val="0"/>
      </rPr>
      <t>Новые сделки</t>
    </r>
    <r>
      <rPr>
        <b/>
        <sz val="10"/>
        <rFont val="Arial Cyr"/>
        <family val="0"/>
      </rPr>
      <t xml:space="preserve"> за 2015г. (</t>
    </r>
    <r>
      <rPr>
        <b/>
        <sz val="10"/>
        <color indexed="30"/>
        <rFont val="Arial Cyr"/>
        <family val="0"/>
      </rPr>
      <t>только с субъектами МСБ</t>
    </r>
    <r>
      <rPr>
        <b/>
        <sz val="10"/>
        <rFont val="Arial Cyr"/>
        <family val="0"/>
      </rPr>
      <t>), 
штук</t>
    </r>
  </si>
  <si>
    <r>
      <t xml:space="preserve">Платежи к получению (портфель) </t>
    </r>
    <r>
      <rPr>
        <b/>
        <sz val="10"/>
        <color indexed="30"/>
        <rFont val="Arial Cyr"/>
        <family val="0"/>
      </rPr>
      <t>по субъектам МСБ</t>
    </r>
    <r>
      <rPr>
        <b/>
        <sz val="10"/>
        <color indexed="10"/>
        <rFont val="Arial Cyr"/>
        <family val="0"/>
      </rPr>
      <t xml:space="preserve"> </t>
    </r>
    <r>
      <rPr>
        <b/>
        <sz val="10"/>
        <rFont val="Arial Cyr"/>
        <family val="0"/>
      </rPr>
      <t>на 01.01.2016г., 
млн. руб.</t>
    </r>
  </si>
  <si>
    <t>3. Источники финансирования деятельности за 2015г.</t>
  </si>
  <si>
    <r>
      <t xml:space="preserve">4.1 Детализация сегмента легкового транспорта 
</t>
    </r>
    <r>
      <rPr>
        <sz val="10"/>
        <rFont val="Arial"/>
        <family val="2"/>
      </rPr>
      <t>(используется для предоставления данных в Leaseurope)</t>
    </r>
  </si>
  <si>
    <t>млн руб.</t>
  </si>
  <si>
    <t>в т.ч.</t>
  </si>
  <si>
    <t xml:space="preserve">     финансовый лизинг</t>
  </si>
  <si>
    <t xml:space="preserve">     оперативный лизинг</t>
  </si>
  <si>
    <t xml:space="preserve">     новые автомобили</t>
  </si>
  <si>
    <t xml:space="preserve">     б/у автомобили</t>
  </si>
  <si>
    <t xml:space="preserve">     автомобили для личного пользования</t>
  </si>
  <si>
    <t xml:space="preserve">     автомобили для коммерческого использования</t>
  </si>
  <si>
    <r>
      <t xml:space="preserve">4.2 Детализация сегмента грузового транспорта 
</t>
    </r>
    <r>
      <rPr>
        <sz val="10"/>
        <rFont val="Arial"/>
        <family val="2"/>
      </rPr>
      <t>(используется для предоставления данных в Leaseurope)</t>
    </r>
  </si>
  <si>
    <t xml:space="preserve">     легкий транспорт (менее 3,5 тонн)</t>
  </si>
  <si>
    <t xml:space="preserve">     тяжелый транспорт (более 3,5 тонн)</t>
  </si>
  <si>
    <t>Объем нового бизнеса с легковыми автомобилями в 2015г.</t>
  </si>
  <si>
    <t>Объем нового бизнеса с грузовыми автомобилями в 2015г.</t>
  </si>
  <si>
    <t xml:space="preserve">4.3 Детализация сделок с автомобилями 
</t>
  </si>
  <si>
    <t>за 2015 год</t>
  </si>
  <si>
    <t>за 2014 год</t>
  </si>
  <si>
    <t>на 01.01.2016</t>
  </si>
  <si>
    <t>на 01.01.2015</t>
  </si>
  <si>
    <t>на 01.01.2014</t>
  </si>
  <si>
    <t>Сумма платежей к получению, приходящаяся на крупнейшего клиента компании, млн.руб.</t>
  </si>
  <si>
    <t xml:space="preserve"> - число переданных в лизинг легковых автомобилей</t>
  </si>
  <si>
    <t xml:space="preserve"> - число переданных в лизинг грузовых автомобилей</t>
  </si>
  <si>
    <t xml:space="preserve">    в т.ч. число переданных в лизинг легкого коммерческого транспорта (LCV)</t>
  </si>
  <si>
    <r>
      <t>Планируемый (целевой) объем нового бизнеса на 2016г.</t>
    </r>
    <r>
      <rPr>
        <sz val="10"/>
        <color indexed="23"/>
        <rFont val="Arial"/>
        <family val="2"/>
      </rPr>
      <t xml:space="preserve"> (!сумма стоимости предметов лизинга по новым  сделкам,  без НДС)</t>
    </r>
  </si>
  <si>
    <t xml:space="preserve">Просьба ответить на вопросы развернуто 
(ответы просьба писать на листе комментариев):
1) Какие значимые события произошли на рынке в 4 квартале 2015г.? 
2) Как, на Ваш взгляд, будет развиваться лизинговый рынок в 2016 году?
Укажите причины, подтверждающие Ваши ожидания.
3) Планируете ли Вы вводить новые продукты в линейку Компании? 
Если да, то какие? Если нет, то какими мерами планируете стимулировать спрос?
4) Отмечала ли Ваша Компания за 2015 год рост мошенничества со стороны клиентов? Если да, то какие схемы получили наибольшее распространение? 
5) Правительство РФ продлило на 1 пол.2016г. программу по поддержке российского автопрома (в т.ч. путем льготного автолизинга). Собирается ли Ваша Компания в участвовать в данной программе? 
6) При ухудшении платежеспособности клиента Ваша Компания чаще всего идет на реструктуризацию задолженности или на возвратный лизинг? 
7) Рассматривает ли Компания приобретение лизингового портфеля или продажи части своего портфеля в 2016 году?                                                      8) Лизингодатели стали активнее участвовать в госпрограммах, которые требуют наличие компетенций с определенным видом имущества. Сказалось ли на специализации Вашей компании ее участие в госпрограммах?      
9) С каким оборудованием Ваша компания продолжит работать в 2016 году? К каким рыночным нишам Компания присматривается и рассчитывает занять в будущем?                                                                                             10)Какие вопросы были бы Вам интересны в наших дальнейших исследованиях?
</t>
  </si>
  <si>
    <t>Просьба ответить на вопросы развернуто 
1) Какие значимые события произошли на рынке в 4 квартале 2015г.? 
2) Как, на Ваш взгляд, будет развиваться лизинговый рынок в 2016 году?
Укажите причины, подтверждающие Ваши ожидания.
3) Планируете ли Вы вводить новые продукты в линейку Компании? 
Если да, то какие? Если нет, то какими мерами планируете стимулировать спрос?
4) Отмечала ли Ваша Компания за 2015 год рост мошенничества со стороны клиентов? Если да, то какие схемы получили наибольшее распространение? 
5) Правительство РФ продлило на 1 пол.2016г. программу по поддержке российского автопрома (в т.ч. путем льготного автолизинга). Собирается ли Ваша Компания в участвовать в данной программе? 
6) При ухудшении платежеспособности клиента Ваша Компания чаще всего идет на реструктуризацию задолженности или на возвратный лизинг? 
7) Рассматривает ли Компания приобретение лизингового портфеля или продажи части своего портфеля в 2016 году?                                                                                                                                                  8) Лизингодатели стали активнее участвовать в госпрограммах, которые требуют наличие компетенций с определенным видом имущества. Сказалось ли на специализации Вашей компании ее участие в госпрограммах?      
9) С каким оборудованием Ваша компания продолжит работать в 2016 году? К каким рыночным нишам Компания присматривается и рассчитывает занять в будущем?                                                                                             10)Какие вопросы были бы Вам интересны в наших дальнейших исследованиях?</t>
  </si>
  <si>
    <r>
      <t xml:space="preserve">О ПРОЕКТЕ
Сообщаем Вам, что Рейтинговое агентство RAEX (Эксперт РА) продолжает проект «Лизинг в России». 
В рамках данного проекта будет проведено исследование рынка по итогам работы за 2015 год, 
посвященное анализу  отечественного рынка лизинговых услуг и деятельности ведущих лизинговых компаний. 
По результатам исследования  будет составлен рэнкинг ведущих лизинговых компаний России. 
Итоги исследования найдут свое отражение в публикациях в журналах, газетах и других финансовых СМИ, 
а также на нашем сайте. 
</t>
    </r>
    <r>
      <rPr>
        <b/>
        <sz val="12"/>
        <color indexed="18"/>
        <rFont val="Arial Cyr"/>
        <family val="0"/>
      </rPr>
      <t>Информация о российском рынке лизинга, при поддержке Объединенной лизинговой ассоциации,
предоставляется также в европейскую ассоциацию Leaseurope.</t>
    </r>
    <r>
      <rPr>
        <b/>
        <sz val="12"/>
        <rFont val="Arial CYR"/>
        <family val="0"/>
      </rPr>
      <t xml:space="preserve">
Поскольку Ваша компания, безусловно, относится к числу активных игроков рынка лизинговых услуг в России, мы предлагаем Вам стать участником этого проекта и заполнить прилагаемую анкету. Участие в этом проекте может оказать только позитивное влияние на имидж Вашей компании, подчеркивая ее информационную открытость, и поспособствует привлечению новых клиентов и партнеров.
Просим Вас заполнить анкету МАКСИМАЛЬНО полно.
Прислать заполненную анкету необходимо до</t>
    </r>
    <r>
      <rPr>
        <b/>
        <sz val="14"/>
        <rFont val="Arial Cyr"/>
        <family val="0"/>
      </rPr>
      <t xml:space="preserve"> </t>
    </r>
    <r>
      <rPr>
        <b/>
        <sz val="14"/>
        <color indexed="10"/>
        <rFont val="Arial Cyr"/>
        <family val="0"/>
      </rPr>
      <t>2</t>
    </r>
    <r>
      <rPr>
        <b/>
        <sz val="14"/>
        <color indexed="10"/>
        <rFont val="Arial Cyr"/>
        <family val="0"/>
      </rPr>
      <t xml:space="preserve"> феврал</t>
    </r>
    <r>
      <rPr>
        <b/>
        <sz val="14"/>
        <color indexed="10"/>
        <rFont val="Arial Cyr"/>
        <family val="0"/>
      </rPr>
      <t xml:space="preserve">я </t>
    </r>
    <r>
      <rPr>
        <b/>
        <sz val="16"/>
        <color indexed="10"/>
        <rFont val="Arial Cyr"/>
        <family val="0"/>
      </rPr>
      <t>2015</t>
    </r>
    <r>
      <rPr>
        <b/>
        <sz val="12"/>
        <color indexed="10"/>
        <rFont val="Arial Cyr"/>
        <family val="0"/>
      </rPr>
      <t xml:space="preserve"> г.</t>
    </r>
    <r>
      <rPr>
        <b/>
        <sz val="12"/>
        <rFont val="Arial CYR"/>
        <family val="0"/>
      </rPr>
      <t xml:space="preserve"> (включительно) на адрес: leasing@raexpert.ru
Просим с пониманием отнестись к тому, что анкеты, присланные после указанного срока, в данном исследовании 
участвовать НЕ БУДУТ.
Просьба после отправки анкеты удостовериться в ее получении.</t>
    </r>
  </si>
  <si>
    <t>новому бизнесу!</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</si>
</sst>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85">
    <font>
      <sz val="10"/>
      <name val="Arial Cyr"/>
      <family val="0"/>
    </font>
    <font>
      <sz val="12"/>
      <name val="Arial Cyr"/>
      <family val="0"/>
    </font>
    <font>
      <b/>
      <sz val="12"/>
      <name val="Arial CYR"/>
      <family val="0"/>
    </font>
    <font>
      <sz val="8"/>
      <name val="Arial Cyr"/>
      <family val="0"/>
    </font>
    <font>
      <b/>
      <sz val="14"/>
      <name val="Arial Cyr"/>
      <family val="0"/>
    </font>
    <font>
      <u val="single"/>
      <sz val="10"/>
      <color indexed="12"/>
      <name val="Arial Cyr"/>
      <family val="0"/>
    </font>
    <font>
      <u val="single"/>
      <sz val="10"/>
      <color indexed="36"/>
      <name val="Arial Cyr"/>
      <family val="0"/>
    </font>
    <font>
      <b/>
      <sz val="10"/>
      <name val="Arial Cyr"/>
      <family val="0"/>
    </font>
    <font>
      <b/>
      <sz val="11"/>
      <name val="Arial Cyr"/>
      <family val="0"/>
    </font>
    <font>
      <sz val="10"/>
      <name val="Arial"/>
      <family val="2"/>
    </font>
    <font>
      <b/>
      <sz val="11"/>
      <name val="Arial"/>
      <family val="2"/>
    </font>
    <font>
      <sz val="11"/>
      <name val="Arial Cyr"/>
      <family val="0"/>
    </font>
    <font>
      <b/>
      <sz val="11"/>
      <color indexed="10"/>
      <name val="Arial Cyr"/>
      <family val="0"/>
    </font>
    <font>
      <sz val="10"/>
      <color indexed="10"/>
      <name val="Arial Cyr"/>
      <family val="0"/>
    </font>
    <font>
      <sz val="10"/>
      <color indexed="63"/>
      <name val="Helv"/>
      <family val="0"/>
    </font>
    <font>
      <b/>
      <sz val="12"/>
      <color indexed="18"/>
      <name val="Arial Cyr"/>
      <family val="0"/>
    </font>
    <font>
      <sz val="9"/>
      <name val="Tahoma"/>
      <family val="2"/>
    </font>
    <font>
      <b/>
      <sz val="9"/>
      <name val="Tahoma"/>
      <family val="2"/>
    </font>
    <font>
      <sz val="9"/>
      <name val="Arial Cyr"/>
      <family val="0"/>
    </font>
    <font>
      <b/>
      <sz val="9"/>
      <name val="Arial Cyr"/>
      <family val="0"/>
    </font>
    <font>
      <sz val="10"/>
      <color indexed="62"/>
      <name val="Arial Cyr"/>
      <family val="0"/>
    </font>
    <font>
      <b/>
      <sz val="10"/>
      <name val="Arial"/>
      <family val="2"/>
    </font>
    <font>
      <sz val="10"/>
      <color indexed="10"/>
      <name val="Helv"/>
      <family val="0"/>
    </font>
    <font>
      <b/>
      <i/>
      <sz val="10"/>
      <name val="Arial Cyr"/>
      <family val="0"/>
    </font>
    <font>
      <i/>
      <sz val="10"/>
      <name val="Arial Cyr"/>
      <family val="0"/>
    </font>
    <font>
      <b/>
      <sz val="10"/>
      <color indexed="10"/>
      <name val="Arial Cyr"/>
      <family val="0"/>
    </font>
    <font>
      <sz val="8"/>
      <color indexed="23"/>
      <name val="Arial"/>
      <family val="2"/>
    </font>
    <font>
      <sz val="10"/>
      <color indexed="60"/>
      <name val="Arial"/>
      <family val="2"/>
    </font>
    <font>
      <sz val="8"/>
      <color indexed="23"/>
      <name val="Arial Cyr"/>
      <family val="0"/>
    </font>
    <font>
      <b/>
      <sz val="10"/>
      <color indexed="23"/>
      <name val="Arial Cyr"/>
      <family val="0"/>
    </font>
    <font>
      <u val="single"/>
      <sz val="11"/>
      <name val="Arial Cyr"/>
      <family val="0"/>
    </font>
    <font>
      <sz val="14"/>
      <name val="Arial Cyr"/>
      <family val="0"/>
    </font>
    <font>
      <u val="single"/>
      <sz val="12"/>
      <name val="Arial Cyr"/>
      <family val="0"/>
    </font>
    <font>
      <i/>
      <sz val="11"/>
      <name val="Arial Cyr"/>
      <family val="0"/>
    </font>
    <font>
      <sz val="10"/>
      <color indexed="23"/>
      <name val="Arial Cyr"/>
      <family val="0"/>
    </font>
    <font>
      <b/>
      <sz val="14"/>
      <color indexed="10"/>
      <name val="Arial Cyr"/>
      <family val="0"/>
    </font>
    <font>
      <b/>
      <sz val="16"/>
      <color indexed="10"/>
      <name val="Arial Cyr"/>
      <family val="0"/>
    </font>
    <font>
      <b/>
      <sz val="12"/>
      <color indexed="10"/>
      <name val="Arial Cyr"/>
      <family val="0"/>
    </font>
    <font>
      <b/>
      <u val="single"/>
      <sz val="10"/>
      <name val="Arial Cyr"/>
      <family val="0"/>
    </font>
    <font>
      <b/>
      <sz val="10"/>
      <color indexed="30"/>
      <name val="Arial Cyr"/>
      <family val="0"/>
    </font>
    <font>
      <b/>
      <sz val="10"/>
      <color indexed="62"/>
      <name val="Arial Cyr"/>
      <family val="0"/>
    </font>
    <font>
      <sz val="10"/>
      <color indexed="2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mbria"/>
      <family val="1"/>
    </font>
    <font>
      <sz val="10"/>
      <color indexed="63"/>
      <name val="Cambria"/>
      <family val="1"/>
    </font>
    <font>
      <b/>
      <sz val="10"/>
      <color indexed="56"/>
      <name val="Arial Cyr"/>
      <family val="0"/>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0" tint="-0.4999699890613556"/>
      <name val="Arial Cyr"/>
      <family val="0"/>
    </font>
    <font>
      <b/>
      <sz val="10"/>
      <color theme="3"/>
      <name val="Arial Cyr"/>
      <family val="0"/>
    </font>
    <font>
      <sz val="10"/>
      <color rgb="FFFF0000"/>
      <name val="Arial"/>
      <family val="2"/>
    </font>
    <font>
      <b/>
      <sz val="8"/>
      <name val="Arial Cyr"/>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41"/>
        <bgColor indexed="64"/>
      </patternFill>
    </fill>
    <fill>
      <patternFill patternType="solid">
        <fgColor theme="1" tint="0.34999001026153564"/>
        <bgColor indexed="64"/>
      </patternFill>
    </fill>
    <fill>
      <patternFill patternType="solid">
        <fgColor theme="5" tint="-0.24997000396251678"/>
        <bgColor indexed="64"/>
      </patternFill>
    </fill>
    <fill>
      <patternFill patternType="solid">
        <fgColor theme="3" tint="0.5999900102615356"/>
        <bgColor indexed="64"/>
      </patternFill>
    </fill>
    <fill>
      <patternFill patternType="solid">
        <fgColor indexed="42"/>
        <bgColor indexed="64"/>
      </patternFill>
    </fill>
    <fill>
      <patternFill patternType="solid">
        <fgColor theme="0" tint="-0.1499900072813034"/>
        <bgColor indexed="64"/>
      </patternFill>
    </fill>
    <fill>
      <patternFill patternType="solid">
        <fgColor rgb="FFB7DEE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border>
    <border>
      <left/>
      <right/>
      <top style="thin"/>
      <bottom/>
    </border>
    <border>
      <left/>
      <right style="thin"/>
      <top style="thin"/>
      <bottom style="thin"/>
    </border>
    <border>
      <left style="thin"/>
      <right/>
      <top/>
      <bottom/>
    </border>
    <border>
      <left style="thin"/>
      <right style="thin"/>
      <top style="thin"/>
      <bottom>
        <color indexed="63"/>
      </bottom>
    </border>
    <border>
      <left style="thin"/>
      <right/>
      <top/>
      <bottom style="thin"/>
    </border>
    <border>
      <left/>
      <right style="thin"/>
      <top style="thin"/>
      <bottom/>
    </border>
    <border>
      <left style="thin"/>
      <right>
        <color indexed="63"/>
      </right>
      <top style="thin"/>
      <bottom style="thin"/>
    </border>
    <border>
      <left/>
      <right style="thin"/>
      <top/>
      <bottom/>
    </border>
    <border>
      <left/>
      <right style="thin"/>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9" fillId="0" borderId="0">
      <alignment/>
      <protection/>
    </xf>
    <xf numFmtId="0" fontId="6"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2" borderId="0" applyNumberFormat="0" applyBorder="0" applyAlignment="0" applyProtection="0"/>
  </cellStyleXfs>
  <cellXfs count="137">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Fill="1" applyBorder="1" applyAlignment="1" applyProtection="1">
      <alignment/>
      <protection locked="0"/>
    </xf>
    <xf numFmtId="49" fontId="2" fillId="33" borderId="0" xfId="0" applyNumberFormat="1" applyFont="1" applyFill="1" applyAlignment="1" applyProtection="1">
      <alignment vertical="center" wrapText="1"/>
      <protection/>
    </xf>
    <xf numFmtId="0" fontId="2" fillId="34" borderId="0" xfId="0" applyFont="1" applyFill="1" applyAlignment="1" applyProtection="1">
      <alignment wrapText="1"/>
      <protection/>
    </xf>
    <xf numFmtId="0" fontId="8" fillId="35" borderId="0" xfId="0" applyFont="1" applyFill="1" applyAlignment="1" applyProtection="1">
      <alignment horizontal="center" wrapText="1"/>
      <protection locked="0"/>
    </xf>
    <xf numFmtId="0" fontId="1" fillId="0" borderId="0" xfId="0" applyFont="1" applyAlignment="1">
      <alignment horizontal="center" vertical="center"/>
    </xf>
    <xf numFmtId="0" fontId="0" fillId="0" borderId="0" xfId="0" applyBorder="1" applyAlignment="1" applyProtection="1">
      <alignment/>
      <protection locked="0"/>
    </xf>
    <xf numFmtId="0" fontId="14" fillId="0" borderId="0" xfId="0" applyFont="1" applyAlignment="1" applyProtection="1">
      <alignment horizontal="center"/>
      <protection locked="0"/>
    </xf>
    <xf numFmtId="0" fontId="0" fillId="36" borderId="10" xfId="0" applyFill="1" applyBorder="1" applyAlignment="1" applyProtection="1">
      <alignment/>
      <protection locked="0"/>
    </xf>
    <xf numFmtId="0" fontId="0" fillId="0" borderId="0" xfId="0" applyAlignment="1" applyProtection="1">
      <alignment wrapText="1"/>
      <protection locked="0"/>
    </xf>
    <xf numFmtId="0" fontId="7" fillId="0" borderId="0" xfId="0" applyFont="1" applyAlignment="1" applyProtection="1">
      <alignment horizontal="center"/>
      <protection/>
    </xf>
    <xf numFmtId="0" fontId="14" fillId="0" borderId="0" xfId="0" applyFont="1" applyFill="1" applyAlignment="1" applyProtection="1">
      <alignment horizontal="center" wrapText="1"/>
      <protection/>
    </xf>
    <xf numFmtId="0" fontId="0" fillId="0" borderId="11" xfId="0" applyBorder="1" applyAlignment="1" applyProtection="1">
      <alignment/>
      <protection/>
    </xf>
    <xf numFmtId="0" fontId="59" fillId="0" borderId="12" xfId="0" applyFont="1" applyBorder="1" applyAlignment="1" applyProtection="1">
      <alignment horizontal="center"/>
      <protection/>
    </xf>
    <xf numFmtId="0" fontId="0" fillId="0" borderId="13"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xf>
    <xf numFmtId="0" fontId="59" fillId="0" borderId="0" xfId="0" applyFont="1" applyBorder="1" applyAlignment="1" applyProtection="1">
      <alignment horizontal="center"/>
      <protection/>
    </xf>
    <xf numFmtId="0" fontId="14" fillId="0" borderId="14" xfId="0" applyFont="1" applyBorder="1" applyAlignment="1" applyProtection="1">
      <alignment/>
      <protection/>
    </xf>
    <xf numFmtId="0" fontId="60" fillId="0" borderId="0" xfId="0" applyFont="1" applyBorder="1" applyAlignment="1" applyProtection="1">
      <alignment horizontal="center"/>
      <protection/>
    </xf>
    <xf numFmtId="0" fontId="0" fillId="36" borderId="15" xfId="0" applyFill="1" applyBorder="1" applyAlignment="1" applyProtection="1">
      <alignment/>
      <protection locked="0"/>
    </xf>
    <xf numFmtId="0" fontId="14" fillId="0" borderId="16" xfId="0" applyFont="1" applyBorder="1" applyAlignment="1" applyProtection="1">
      <alignment/>
      <protection/>
    </xf>
    <xf numFmtId="0" fontId="14" fillId="0" borderId="14" xfId="0" applyFont="1" applyBorder="1" applyAlignment="1" applyProtection="1">
      <alignment horizontal="center"/>
      <protection/>
    </xf>
    <xf numFmtId="0" fontId="14" fillId="0" borderId="0" xfId="0" applyFont="1" applyBorder="1" applyAlignment="1" applyProtection="1">
      <alignment horizontal="center"/>
      <protection locked="0"/>
    </xf>
    <xf numFmtId="0" fontId="14" fillId="0" borderId="11" xfId="0" applyFont="1" applyBorder="1" applyAlignment="1" applyProtection="1">
      <alignment/>
      <protection/>
    </xf>
    <xf numFmtId="0" fontId="60" fillId="0" borderId="17" xfId="0" applyFont="1" applyBorder="1" applyAlignment="1" applyProtection="1">
      <alignment horizontal="center"/>
      <protection/>
    </xf>
    <xf numFmtId="0" fontId="0" fillId="36" borderId="18" xfId="0" applyFill="1" applyBorder="1" applyAlignment="1" applyProtection="1">
      <alignment/>
      <protection locked="0"/>
    </xf>
    <xf numFmtId="0" fontId="60" fillId="0" borderId="19" xfId="0" applyFont="1" applyBorder="1" applyAlignment="1" applyProtection="1">
      <alignment horizontal="center"/>
      <protection/>
    </xf>
    <xf numFmtId="0" fontId="60" fillId="0" borderId="20" xfId="0" applyFont="1" applyBorder="1" applyAlignment="1" applyProtection="1">
      <alignment horizontal="center"/>
      <protection/>
    </xf>
    <xf numFmtId="0" fontId="21" fillId="0" borderId="14" xfId="0" applyFont="1" applyBorder="1" applyAlignment="1" applyProtection="1">
      <alignment horizontal="center"/>
      <protection/>
    </xf>
    <xf numFmtId="0" fontId="20" fillId="0" borderId="0" xfId="0" applyFont="1" applyAlignment="1" applyProtection="1">
      <alignment/>
      <protection locked="0"/>
    </xf>
    <xf numFmtId="0" fontId="0" fillId="10" borderId="0" xfId="0" applyFont="1" applyFill="1" applyBorder="1" applyAlignment="1" applyProtection="1">
      <alignment/>
      <protection locked="0"/>
    </xf>
    <xf numFmtId="0" fontId="0" fillId="37" borderId="0" xfId="0" applyFill="1" applyBorder="1" applyAlignment="1" applyProtection="1">
      <alignment/>
      <protection locked="0"/>
    </xf>
    <xf numFmtId="0" fontId="0" fillId="0" borderId="0" xfId="0" applyBorder="1" applyAlignment="1" applyProtection="1">
      <alignment horizontal="center"/>
      <protection locked="0"/>
    </xf>
    <xf numFmtId="0" fontId="0" fillId="12" borderId="0" xfId="0" applyFont="1" applyFill="1" applyBorder="1" applyAlignment="1" applyProtection="1">
      <alignment horizontal="center"/>
      <protection locked="0"/>
    </xf>
    <xf numFmtId="0" fontId="0" fillId="12" borderId="0" xfId="0" applyNumberFormat="1" applyFont="1" applyFill="1" applyBorder="1" applyAlignment="1" applyProtection="1">
      <alignment horizontal="center"/>
      <protection locked="0"/>
    </xf>
    <xf numFmtId="0" fontId="8" fillId="12" borderId="0" xfId="0" applyFont="1" applyFill="1" applyBorder="1" applyAlignment="1" applyProtection="1">
      <alignment horizontal="center" wrapText="1"/>
      <protection locked="0"/>
    </xf>
    <xf numFmtId="0" fontId="18" fillId="12" borderId="0" xfId="0" applyFont="1" applyFill="1" applyBorder="1" applyAlignment="1" applyProtection="1">
      <alignment horizontal="center"/>
      <protection locked="0"/>
    </xf>
    <xf numFmtId="0" fontId="0" fillId="12" borderId="12" xfId="0" applyNumberFormat="1" applyFont="1" applyFill="1" applyBorder="1" applyAlignment="1" applyProtection="1">
      <alignment horizontal="center"/>
      <protection locked="0"/>
    </xf>
    <xf numFmtId="0" fontId="14" fillId="12" borderId="0" xfId="0" applyFont="1" applyFill="1" applyBorder="1" applyAlignment="1" applyProtection="1">
      <alignment horizontal="center"/>
      <protection locked="0"/>
    </xf>
    <xf numFmtId="0" fontId="0" fillId="37" borderId="0" xfId="0" applyFill="1" applyBorder="1" applyAlignment="1" applyProtection="1">
      <alignment horizontal="center"/>
      <protection locked="0"/>
    </xf>
    <xf numFmtId="0" fontId="0" fillId="38" borderId="0" xfId="0" applyFill="1" applyBorder="1" applyAlignment="1" applyProtection="1">
      <alignment/>
      <protection locked="0"/>
    </xf>
    <xf numFmtId="0" fontId="0" fillId="38" borderId="0" xfId="0" applyFill="1" applyBorder="1" applyAlignment="1" applyProtection="1">
      <alignment horizontal="center"/>
      <protection locked="0"/>
    </xf>
    <xf numFmtId="0" fontId="0" fillId="36" borderId="0" xfId="0" applyFill="1" applyAlignment="1" applyProtection="1">
      <alignment/>
      <protection locked="0"/>
    </xf>
    <xf numFmtId="0" fontId="22" fillId="0" borderId="0" xfId="0" applyFont="1" applyFill="1" applyBorder="1" applyAlignment="1" applyProtection="1">
      <alignment/>
      <protection locked="0"/>
    </xf>
    <xf numFmtId="0" fontId="14" fillId="12" borderId="0" xfId="0" applyNumberFormat="1" applyFont="1" applyFill="1" applyBorder="1" applyAlignment="1" applyProtection="1">
      <alignment horizontal="center"/>
      <protection locked="0"/>
    </xf>
    <xf numFmtId="0" fontId="0" fillId="39" borderId="0" xfId="0" applyFont="1" applyFill="1" applyBorder="1" applyAlignment="1" applyProtection="1">
      <alignment horizontal="center"/>
      <protection locked="0"/>
    </xf>
    <xf numFmtId="0" fontId="14" fillId="14" borderId="0" xfId="0" applyNumberFormat="1" applyFont="1" applyFill="1" applyBorder="1" applyAlignment="1" applyProtection="1">
      <alignment horizontal="center"/>
      <protection locked="0"/>
    </xf>
    <xf numFmtId="0" fontId="0" fillId="14" borderId="0" xfId="0" applyFill="1" applyBorder="1" applyAlignment="1" applyProtection="1">
      <alignment/>
      <protection locked="0"/>
    </xf>
    <xf numFmtId="0" fontId="0" fillId="40" borderId="0" xfId="0" applyFont="1" applyFill="1" applyBorder="1" applyAlignment="1" applyProtection="1">
      <alignment vertical="top" wrapText="1"/>
      <protection/>
    </xf>
    <xf numFmtId="0" fontId="9" fillId="0" borderId="0" xfId="0" applyFont="1" applyFill="1" applyBorder="1" applyAlignment="1" applyProtection="1">
      <alignment/>
      <protection locked="0"/>
    </xf>
    <xf numFmtId="0" fontId="9" fillId="0" borderId="0" xfId="0" applyFont="1" applyFill="1" applyBorder="1" applyAlignment="1" applyProtection="1">
      <alignment horizontal="justify" vertical="top" wrapText="1"/>
      <protection locked="0"/>
    </xf>
    <xf numFmtId="0" fontId="9" fillId="0" borderId="0" xfId="0" applyFont="1" applyBorder="1" applyAlignment="1" applyProtection="1">
      <alignment wrapText="1"/>
      <protection locked="0"/>
    </xf>
    <xf numFmtId="0" fontId="9"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left" vertical="top" wrapText="1"/>
      <protection locked="0"/>
    </xf>
    <xf numFmtId="0" fontId="80" fillId="0" borderId="0" xfId="0" applyFont="1" applyAlignment="1" applyProtection="1">
      <alignment/>
      <protection locked="0"/>
    </xf>
    <xf numFmtId="0" fontId="7" fillId="0" borderId="0" xfId="0" applyFont="1" applyBorder="1" applyAlignment="1" applyProtection="1">
      <alignment wrapText="1"/>
      <protection/>
    </xf>
    <xf numFmtId="0" fontId="24" fillId="0" borderId="0" xfId="0" applyFont="1" applyBorder="1" applyAlignment="1" applyProtection="1">
      <alignment wrapText="1"/>
      <protection/>
    </xf>
    <xf numFmtId="0" fontId="7" fillId="0" borderId="0" xfId="0" applyFont="1" applyBorder="1" applyAlignment="1" applyProtection="1">
      <alignment/>
      <protection/>
    </xf>
    <xf numFmtId="0" fontId="24" fillId="0" borderId="0" xfId="0" applyFont="1" applyBorder="1" applyAlignment="1" applyProtection="1">
      <alignment/>
      <protection/>
    </xf>
    <xf numFmtId="0" fontId="7" fillId="0" borderId="0" xfId="0" applyFont="1" applyBorder="1" applyAlignment="1" applyProtection="1">
      <alignment horizontal="center" wrapText="1"/>
      <protection/>
    </xf>
    <xf numFmtId="0" fontId="0" fillId="0" borderId="0" xfId="0" applyFont="1" applyFill="1" applyBorder="1" applyAlignment="1" applyProtection="1">
      <alignment wrapText="1"/>
      <protection/>
    </xf>
    <xf numFmtId="0" fontId="0" fillId="12" borderId="0" xfId="0" applyNumberFormat="1" applyFill="1" applyBorder="1" applyAlignment="1" applyProtection="1">
      <alignment horizontal="center"/>
      <protection locked="0"/>
    </xf>
    <xf numFmtId="0" fontId="0" fillId="0" borderId="0" xfId="0" applyBorder="1" applyAlignment="1" applyProtection="1">
      <alignment/>
      <protection/>
    </xf>
    <xf numFmtId="0" fontId="11" fillId="0" borderId="0" xfId="0" applyFont="1" applyBorder="1" applyAlignment="1" applyProtection="1">
      <alignment horizontal="right" vertical="center"/>
      <protection/>
    </xf>
    <xf numFmtId="0" fontId="0" fillId="0" borderId="0" xfId="0" applyBorder="1" applyAlignment="1" applyProtection="1">
      <alignment horizontal="center"/>
      <protection/>
    </xf>
    <xf numFmtId="0" fontId="4" fillId="0" borderId="0" xfId="0" applyFont="1" applyBorder="1" applyAlignment="1" applyProtection="1">
      <alignment horizontal="center"/>
      <protection/>
    </xf>
    <xf numFmtId="0" fontId="18" fillId="0" borderId="0" xfId="0" applyFont="1" applyBorder="1" applyAlignment="1" applyProtection="1">
      <alignment/>
      <protection/>
    </xf>
    <xf numFmtId="0" fontId="0" fillId="0" borderId="0" xfId="0" applyBorder="1" applyAlignment="1" applyProtection="1">
      <alignment horizontal="center" vertical="justify"/>
      <protection/>
    </xf>
    <xf numFmtId="0" fontId="8" fillId="0" borderId="12" xfId="0" applyFont="1" applyBorder="1" applyAlignment="1" applyProtection="1">
      <alignment horizontal="center"/>
      <protection/>
    </xf>
    <xf numFmtId="0" fontId="0" fillId="0" borderId="12" xfId="0" applyBorder="1" applyAlignment="1" applyProtection="1">
      <alignment horizontal="center"/>
      <protection/>
    </xf>
    <xf numFmtId="0" fontId="0" fillId="0" borderId="12" xfId="0" applyBorder="1" applyAlignment="1" applyProtection="1">
      <alignment/>
      <protection/>
    </xf>
    <xf numFmtId="0" fontId="26" fillId="0" borderId="0" xfId="0" applyFont="1" applyFill="1" applyBorder="1" applyAlignment="1" applyProtection="1">
      <alignment wrapText="1"/>
      <protection/>
    </xf>
    <xf numFmtId="0" fontId="28" fillId="0" borderId="0" xfId="0" applyFont="1" applyFill="1" applyBorder="1" applyAlignment="1" applyProtection="1">
      <alignment wrapText="1"/>
      <protection/>
    </xf>
    <xf numFmtId="0" fontId="19" fillId="19" borderId="0" xfId="0" applyFont="1" applyFill="1" applyBorder="1" applyAlignment="1" applyProtection="1">
      <alignment horizontal="center"/>
      <protection/>
    </xf>
    <xf numFmtId="0" fontId="0" fillId="0" borderId="0" xfId="0" applyFill="1" applyBorder="1" applyAlignment="1" applyProtection="1">
      <alignment/>
      <protection/>
    </xf>
    <xf numFmtId="0" fontId="19" fillId="19" borderId="0" xfId="0" applyFont="1" applyFill="1" applyBorder="1" applyAlignment="1" applyProtection="1">
      <alignment horizontal="center" wrapText="1"/>
      <protection/>
    </xf>
    <xf numFmtId="0" fontId="18" fillId="19" borderId="0" xfId="0" applyFont="1" applyFill="1" applyBorder="1" applyAlignment="1" applyProtection="1">
      <alignment horizontal="center"/>
      <protection/>
    </xf>
    <xf numFmtId="0" fontId="81" fillId="0" borderId="0" xfId="0" applyFont="1" applyBorder="1" applyAlignment="1" applyProtection="1">
      <alignment/>
      <protection/>
    </xf>
    <xf numFmtId="0" fontId="13" fillId="0" borderId="0" xfId="0" applyFont="1" applyBorder="1" applyAlignment="1" applyProtection="1">
      <alignment/>
      <protection/>
    </xf>
    <xf numFmtId="0" fontId="24" fillId="0" borderId="0" xfId="0" applyFont="1" applyFill="1" applyBorder="1" applyAlignment="1" applyProtection="1">
      <alignment horizontal="center" wrapText="1"/>
      <protection/>
    </xf>
    <xf numFmtId="0" fontId="18" fillId="0" borderId="0" xfId="0" applyFont="1" applyFill="1" applyBorder="1" applyAlignment="1" applyProtection="1">
      <alignment horizontal="center" wrapText="1"/>
      <protection/>
    </xf>
    <xf numFmtId="0" fontId="9" fillId="0" borderId="0" xfId="0" applyFont="1" applyFill="1" applyBorder="1" applyAlignment="1" applyProtection="1">
      <alignment/>
      <protection/>
    </xf>
    <xf numFmtId="0" fontId="0" fillId="0" borderId="0" xfId="0" applyFont="1" applyFill="1" applyBorder="1" applyAlignment="1" applyProtection="1">
      <alignment horizontal="left" wrapText="1"/>
      <protection/>
    </xf>
    <xf numFmtId="0" fontId="1" fillId="0" borderId="0" xfId="0" applyFont="1" applyFill="1" applyBorder="1" applyAlignment="1" applyProtection="1">
      <alignment/>
      <protection/>
    </xf>
    <xf numFmtId="0" fontId="82" fillId="0" borderId="0" xfId="0" applyFont="1" applyBorder="1" applyAlignment="1" applyProtection="1">
      <alignment horizontal="center"/>
      <protection/>
    </xf>
    <xf numFmtId="0" fontId="25" fillId="0" borderId="0" xfId="0" applyFont="1" applyBorder="1" applyAlignment="1" applyProtection="1">
      <alignment/>
      <protection/>
    </xf>
    <xf numFmtId="0" fontId="0" fillId="41" borderId="0" xfId="0" applyFont="1" applyFill="1" applyBorder="1" applyAlignment="1" applyProtection="1">
      <alignment wrapText="1"/>
      <protection/>
    </xf>
    <xf numFmtId="0" fontId="0" fillId="40" borderId="0" xfId="0" applyFont="1" applyFill="1" applyBorder="1" applyAlignment="1" applyProtection="1">
      <alignment wrapText="1"/>
      <protection/>
    </xf>
    <xf numFmtId="0" fontId="8" fillId="0" borderId="12" xfId="0" applyFont="1" applyFill="1" applyBorder="1" applyAlignment="1" applyProtection="1">
      <alignment horizontal="center"/>
      <protection/>
    </xf>
    <xf numFmtId="0" fontId="0" fillId="0" borderId="0" xfId="0" applyFont="1" applyFill="1" applyBorder="1" applyAlignment="1" applyProtection="1">
      <alignment horizontal="left" vertical="center" wrapText="1"/>
      <protection/>
    </xf>
    <xf numFmtId="0" fontId="0" fillId="0" borderId="0" xfId="0" applyFont="1" applyBorder="1" applyAlignment="1" applyProtection="1">
      <alignment/>
      <protection/>
    </xf>
    <xf numFmtId="0" fontId="0" fillId="0" borderId="12"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10" fillId="0" borderId="12" xfId="53" applyFont="1" applyFill="1" applyBorder="1" applyAlignment="1" applyProtection="1">
      <alignment horizontal="center"/>
      <protection/>
    </xf>
    <xf numFmtId="0" fontId="9" fillId="0" borderId="0" xfId="0" applyFont="1" applyFill="1" applyBorder="1" applyAlignment="1" applyProtection="1">
      <alignment horizontal="justify" vertical="top" wrapText="1"/>
      <protection/>
    </xf>
    <xf numFmtId="0" fontId="9" fillId="0" borderId="0" xfId="0" applyFont="1" applyBorder="1" applyAlignment="1" applyProtection="1">
      <alignment wrapText="1"/>
      <protection/>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horizontal="left" vertical="top" wrapText="1"/>
      <protection/>
    </xf>
    <xf numFmtId="0" fontId="21" fillId="0" borderId="12" xfId="53" applyFont="1" applyFill="1" applyBorder="1" applyAlignment="1" applyProtection="1">
      <alignment horizontal="center"/>
      <protection/>
    </xf>
    <xf numFmtId="0" fontId="0" fillId="0" borderId="0" xfId="0" applyFont="1" applyBorder="1" applyAlignment="1" applyProtection="1">
      <alignment horizontal="center"/>
      <protection/>
    </xf>
    <xf numFmtId="0" fontId="11" fillId="0" borderId="0"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protection/>
    </xf>
    <xf numFmtId="0" fontId="0" fillId="0" borderId="0" xfId="0" applyFont="1" applyBorder="1" applyAlignment="1" applyProtection="1">
      <alignment horizontal="center"/>
      <protection/>
    </xf>
    <xf numFmtId="0" fontId="18" fillId="0" borderId="0" xfId="0" applyFont="1" applyFill="1" applyBorder="1" applyAlignment="1" applyProtection="1">
      <alignment horizontal="left" vertical="center" wrapText="1"/>
      <protection/>
    </xf>
    <xf numFmtId="165" fontId="11" fillId="0" borderId="0" xfId="0" applyNumberFormat="1" applyFont="1" applyFill="1" applyBorder="1" applyAlignment="1" applyProtection="1">
      <alignment wrapText="1"/>
      <protection/>
    </xf>
    <xf numFmtId="0" fontId="0" fillId="0" borderId="0" xfId="0" applyFill="1" applyBorder="1" applyAlignment="1" applyProtection="1">
      <alignment wrapText="1"/>
      <protection/>
    </xf>
    <xf numFmtId="0" fontId="33"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wrapText="1"/>
      <protection/>
    </xf>
    <xf numFmtId="0" fontId="11" fillId="40" borderId="0" xfId="0" applyFont="1" applyFill="1" applyBorder="1" applyAlignment="1" applyProtection="1">
      <alignment vertical="top" wrapText="1"/>
      <protection/>
    </xf>
    <xf numFmtId="0" fontId="0" fillId="0" borderId="0" xfId="0" applyFill="1" applyBorder="1" applyAlignment="1" applyProtection="1">
      <alignment horizontal="center"/>
      <protection/>
    </xf>
    <xf numFmtId="0" fontId="7" fillId="0" borderId="12" xfId="0" applyFont="1" applyBorder="1" applyAlignment="1" applyProtection="1">
      <alignment horizontal="center"/>
      <protection/>
    </xf>
    <xf numFmtId="0" fontId="7" fillId="0" borderId="0" xfId="0" applyFont="1" applyBorder="1" applyAlignment="1" applyProtection="1">
      <alignment horizontal="center"/>
      <protection/>
    </xf>
    <xf numFmtId="0" fontId="83" fillId="0" borderId="0" xfId="0" applyFont="1" applyFill="1" applyBorder="1" applyAlignment="1" applyProtection="1">
      <alignment horizontal="left" vertical="top"/>
      <protection/>
    </xf>
    <xf numFmtId="0" fontId="0" fillId="0" borderId="12" xfId="0" applyFont="1" applyBorder="1" applyAlignment="1" applyProtection="1">
      <alignment horizontal="center"/>
      <protection/>
    </xf>
    <xf numFmtId="0" fontId="0" fillId="0" borderId="12" xfId="0" applyFont="1" applyFill="1" applyBorder="1" applyAlignment="1" applyProtection="1">
      <alignment/>
      <protection/>
    </xf>
    <xf numFmtId="0" fontId="80" fillId="0" borderId="0" xfId="0" applyFont="1" applyBorder="1" applyAlignment="1" applyProtection="1">
      <alignment/>
      <protection/>
    </xf>
    <xf numFmtId="0" fontId="14" fillId="0" borderId="12" xfId="0" applyFont="1" applyBorder="1" applyAlignment="1" applyProtection="1">
      <alignment horizontal="center"/>
      <protection/>
    </xf>
    <xf numFmtId="0" fontId="80" fillId="0" borderId="0" xfId="0" applyFont="1" applyBorder="1" applyAlignment="1" applyProtection="1">
      <alignment horizontal="left" vertical="top"/>
      <protection/>
    </xf>
    <xf numFmtId="0" fontId="80" fillId="0" borderId="0" xfId="0" applyFont="1" applyAlignment="1" applyProtection="1">
      <alignment horizontal="center" vertical="top" wrapText="1"/>
      <protection/>
    </xf>
    <xf numFmtId="0" fontId="7" fillId="0" borderId="0" xfId="0" applyFont="1" applyFill="1" applyBorder="1" applyAlignment="1" applyProtection="1">
      <alignment horizontal="center" wrapText="1"/>
      <protection/>
    </xf>
    <xf numFmtId="0" fontId="21" fillId="0" borderId="12" xfId="53" applyFont="1" applyFill="1" applyBorder="1" applyAlignment="1" applyProtection="1">
      <alignment horizontal="center" wrapText="1"/>
      <protection/>
    </xf>
    <xf numFmtId="0" fontId="14" fillId="0" borderId="0" xfId="0" applyFont="1" applyBorder="1" applyAlignment="1" applyProtection="1">
      <alignment horizontal="center"/>
      <protection/>
    </xf>
    <xf numFmtId="0" fontId="14" fillId="0" borderId="0" xfId="0" applyFont="1" applyAlignment="1" applyProtection="1">
      <alignment horizontal="center"/>
      <protection/>
    </xf>
    <xf numFmtId="0" fontId="14" fillId="0" borderId="0" xfId="0" applyFont="1" applyFill="1" applyBorder="1" applyAlignment="1" applyProtection="1">
      <alignment/>
      <protection/>
    </xf>
    <xf numFmtId="0" fontId="7" fillId="0" borderId="0" xfId="0" applyFont="1" applyFill="1" applyBorder="1" applyAlignment="1" applyProtection="1">
      <alignment horizontal="center" vertical="center" wrapText="1"/>
      <protection/>
    </xf>
    <xf numFmtId="0" fontId="7" fillId="38" borderId="0" xfId="0" applyFont="1" applyFill="1" applyBorder="1" applyAlignment="1" applyProtection="1">
      <alignment horizontal="center"/>
      <protection locked="0"/>
    </xf>
    <xf numFmtId="0" fontId="7" fillId="0" borderId="0" xfId="0" applyFont="1" applyBorder="1" applyAlignment="1" applyProtection="1">
      <alignment horizontal="center"/>
      <protection locked="0"/>
    </xf>
    <xf numFmtId="0" fontId="9" fillId="0" borderId="0" xfId="0" applyFont="1" applyAlignment="1">
      <alignment vertical="center" wrapText="1"/>
    </xf>
    <xf numFmtId="0" fontId="11" fillId="40" borderId="0" xfId="0" applyFont="1" applyFill="1" applyAlignment="1">
      <alignment horizontal="left" vertical="center" wrapText="1"/>
    </xf>
    <xf numFmtId="0" fontId="8" fillId="35" borderId="0" xfId="0" applyFont="1" applyFill="1" applyAlignment="1">
      <alignment horizontal="center" vertical="center" wrapText="1"/>
    </xf>
    <xf numFmtId="0" fontId="31" fillId="40" borderId="12" xfId="0" applyFont="1" applyFill="1" applyBorder="1" applyAlignment="1">
      <alignment horizontal="left" vertical="center" wrapText="1"/>
    </xf>
    <xf numFmtId="0" fontId="11" fillId="40" borderId="12" xfId="0" applyFont="1" applyFill="1" applyBorder="1" applyAlignment="1">
      <alignment horizontal="left" vertical="center" wrapText="1"/>
    </xf>
    <xf numFmtId="0" fontId="25" fillId="36" borderId="21" xfId="0" applyFont="1" applyFill="1" applyBorder="1" applyAlignment="1">
      <alignment horizontal="center" vertical="center" wrapText="1"/>
    </xf>
    <xf numFmtId="0" fontId="9" fillId="42" borderId="0" xfId="0" applyFont="1" applyFill="1" applyAlignment="1" applyProtection="1">
      <alignment horizontal="center" vertical="center"/>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нкета Фактора"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2</xdr:col>
      <xdr:colOff>1752600</xdr:colOff>
      <xdr:row>0</xdr:row>
      <xdr:rowOff>990600</xdr:rowOff>
    </xdr:to>
    <xdr:pic>
      <xdr:nvPicPr>
        <xdr:cNvPr id="1" name="Picture 20" descr="Безимени-1"/>
        <xdr:cNvPicPr preferRelativeResize="1">
          <a:picLocks noChangeAspect="1"/>
        </xdr:cNvPicPr>
      </xdr:nvPicPr>
      <xdr:blipFill>
        <a:blip r:embed="rId1"/>
        <a:stretch>
          <a:fillRect/>
        </a:stretch>
      </xdr:blipFill>
      <xdr:spPr>
        <a:xfrm>
          <a:off x="6115050" y="38100"/>
          <a:ext cx="1724025" cy="952500"/>
        </a:xfrm>
        <a:prstGeom prst="rect">
          <a:avLst/>
        </a:prstGeom>
        <a:noFill/>
        <a:ln w="9525" cmpd="sng">
          <a:noFill/>
        </a:ln>
      </xdr:spPr>
    </xdr:pic>
    <xdr:clientData/>
  </xdr:twoCellAnchor>
  <xdr:twoCellAnchor editAs="oneCell">
    <xdr:from>
      <xdr:col>1</xdr:col>
      <xdr:colOff>971550</xdr:colOff>
      <xdr:row>0</xdr:row>
      <xdr:rowOff>238125</xdr:rowOff>
    </xdr:from>
    <xdr:to>
      <xdr:col>1</xdr:col>
      <xdr:colOff>3962400</xdr:colOff>
      <xdr:row>0</xdr:row>
      <xdr:rowOff>752475</xdr:rowOff>
    </xdr:to>
    <xdr:pic>
      <xdr:nvPicPr>
        <xdr:cNvPr id="2" name="Рисунок 1"/>
        <xdr:cNvPicPr preferRelativeResize="1">
          <a:picLocks noChangeAspect="1"/>
        </xdr:cNvPicPr>
      </xdr:nvPicPr>
      <xdr:blipFill>
        <a:blip r:embed="rId2"/>
        <a:stretch>
          <a:fillRect/>
        </a:stretch>
      </xdr:blipFill>
      <xdr:spPr>
        <a:xfrm>
          <a:off x="1190625" y="238125"/>
          <a:ext cx="29908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6"/>
  <sheetViews>
    <sheetView zoomScalePageLayoutView="0" workbookViewId="0" topLeftCell="A1">
      <selection activeCell="A13" sqref="A13"/>
    </sheetView>
  </sheetViews>
  <sheetFormatPr defaultColWidth="9.00390625" defaultRowHeight="12.75"/>
  <cols>
    <col min="1" max="1" width="159.125" style="1" customWidth="1"/>
    <col min="2" max="16384" width="9.125" style="1" customWidth="1"/>
  </cols>
  <sheetData>
    <row r="1" spans="1:4" ht="339.75" customHeight="1">
      <c r="A1" s="4" t="s">
        <v>186</v>
      </c>
      <c r="C1" s="1" t="s">
        <v>24</v>
      </c>
      <c r="D1" s="1" t="s">
        <v>24</v>
      </c>
    </row>
    <row r="2" spans="1:3" ht="12.75">
      <c r="A2" s="1" t="s">
        <v>24</v>
      </c>
      <c r="C2" s="1" t="s">
        <v>24</v>
      </c>
    </row>
    <row r="3" ht="12.75">
      <c r="C3" s="1" t="s">
        <v>24</v>
      </c>
    </row>
    <row r="4" ht="60.75" customHeight="1">
      <c r="A4" s="5" t="s">
        <v>120</v>
      </c>
    </row>
    <row r="6" ht="44.25" customHeight="1">
      <c r="A6" s="6" t="s">
        <v>26</v>
      </c>
    </row>
    <row r="8" ht="19.5" customHeight="1"/>
  </sheetData>
  <sheetProtection password="CE2E" sheet="1" formatCells="0" formatColumns="0" formatRows="0" insertColumns="0" insertRows="0" insertHyperlinks="0" deleteColumns="0" deleteRows="0" sort="0" autoFilter="0" pivotTables="0"/>
  <printOptions/>
  <pageMargins left="0.75" right="0.75" top="1" bottom="1" header="0.5" footer="0.5"/>
  <pageSetup fitToWidth="0" fitToHeight="1"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E5"/>
  <sheetViews>
    <sheetView zoomScale="80" zoomScaleNormal="80" zoomScalePageLayoutView="0" workbookViewId="0" topLeftCell="A1">
      <selection activeCell="B5" sqref="B5:C5"/>
    </sheetView>
  </sheetViews>
  <sheetFormatPr defaultColWidth="9.00390625" defaultRowHeight="12.75"/>
  <cols>
    <col min="1" max="1" width="7.625" style="0" customWidth="1"/>
    <col min="2" max="2" width="65.875" style="0" customWidth="1"/>
    <col min="3" max="3" width="81.875" style="0" customWidth="1"/>
  </cols>
  <sheetData>
    <row r="1" ht="19.5" customHeight="1">
      <c r="B1" s="7" t="s">
        <v>2</v>
      </c>
    </row>
    <row r="2" spans="2:4" ht="248.25" customHeight="1">
      <c r="B2" s="131" t="s">
        <v>124</v>
      </c>
      <c r="C2" s="131"/>
      <c r="D2" t="s">
        <v>24</v>
      </c>
    </row>
    <row r="3" spans="2:5" ht="36.75" customHeight="1">
      <c r="B3" s="135" t="s">
        <v>97</v>
      </c>
      <c r="C3" s="135"/>
      <c r="E3" t="s">
        <v>24</v>
      </c>
    </row>
    <row r="4" spans="2:3" ht="183.75" customHeight="1">
      <c r="B4" s="133" t="s">
        <v>125</v>
      </c>
      <c r="C4" s="134"/>
    </row>
    <row r="5" spans="2:3" ht="75.75" customHeight="1">
      <c r="B5" s="132" t="s">
        <v>99</v>
      </c>
      <c r="C5" s="132"/>
    </row>
  </sheetData>
  <sheetProtection password="CE2E" sheet="1" formatCells="0" formatColumns="0" formatRows="0" insertColumns="0" insertRows="0" insertHyperlinks="0" deleteColumns="0" deleteRows="0" sort="0" autoFilter="0" pivotTables="0"/>
  <mergeCells count="4">
    <mergeCell ref="B2:C2"/>
    <mergeCell ref="B5:C5"/>
    <mergeCell ref="B4:C4"/>
    <mergeCell ref="B3:C3"/>
  </mergeCells>
  <printOptions/>
  <pageMargins left="0.25" right="0.25" top="0.75" bottom="0.75" header="0.3" footer="0.3"/>
  <pageSetup fitToWidth="0" fitToHeight="1"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sheetPr>
    <tabColor indexed="41"/>
  </sheetPr>
  <dimension ref="A1:AJ886"/>
  <sheetViews>
    <sheetView showGridLines="0" tabSelected="1" zoomScale="90" zoomScaleNormal="90" zoomScalePageLayoutView="0" workbookViewId="0" topLeftCell="A136">
      <selection activeCell="E147" sqref="E147"/>
    </sheetView>
  </sheetViews>
  <sheetFormatPr defaultColWidth="9.00390625" defaultRowHeight="12.75"/>
  <cols>
    <col min="1" max="1" width="2.875" style="8" customWidth="1"/>
    <col min="2" max="2" width="77.00390625" style="8" customWidth="1"/>
    <col min="3" max="3" width="31.25390625" style="35" customWidth="1"/>
    <col min="4" max="4" width="37.75390625" style="8" customWidth="1"/>
    <col min="5" max="5" width="32.00390625" style="8" customWidth="1"/>
    <col min="6" max="6" width="25.375" style="8" customWidth="1"/>
    <col min="7" max="7" width="17.375" style="43" customWidth="1"/>
    <col min="8" max="8" width="14.00390625" style="43" customWidth="1"/>
    <col min="9" max="9" width="19.75390625" style="43" customWidth="1"/>
    <col min="10" max="10" width="18.25390625" style="43" customWidth="1"/>
    <col min="11" max="11" width="19.375" style="43" customWidth="1"/>
    <col min="12" max="12" width="18.375" style="43" customWidth="1"/>
    <col min="13" max="13" width="16.00390625" style="43" customWidth="1"/>
    <col min="14" max="14" width="16.25390625" style="43" customWidth="1"/>
    <col min="15" max="15" width="15.00390625" style="43" customWidth="1"/>
    <col min="16" max="16" width="16.75390625" style="43" customWidth="1"/>
    <col min="17" max="17" width="16.125" style="43" customWidth="1"/>
    <col min="18" max="18" width="15.875" style="43" customWidth="1"/>
    <col min="19" max="19" width="14.875" style="43" customWidth="1"/>
    <col min="20" max="20" width="15.125" style="43" customWidth="1"/>
    <col min="21" max="21" width="20.00390625" style="43" customWidth="1"/>
    <col min="22" max="22" width="12.875" style="43" customWidth="1"/>
    <col min="23" max="23" width="13.625" style="43" customWidth="1"/>
    <col min="24" max="24" width="12.375" style="43" customWidth="1"/>
    <col min="25" max="25" width="13.375" style="43" customWidth="1"/>
    <col min="26" max="26" width="15.00390625" style="43" customWidth="1"/>
    <col min="27" max="27" width="13.625" style="43" customWidth="1"/>
    <col min="28" max="28" width="16.625" style="43" customWidth="1"/>
    <col min="29" max="29" width="12.75390625" style="43" customWidth="1"/>
    <col min="30" max="30" width="15.00390625" style="43" customWidth="1"/>
    <col min="31" max="31" width="15.625" style="43" customWidth="1"/>
    <col min="32" max="32" width="15.125" style="43" customWidth="1"/>
    <col min="33" max="33" width="13.375" style="43" customWidth="1"/>
    <col min="34" max="34" width="15.75390625" style="43" customWidth="1"/>
    <col min="35" max="35" width="15.125" style="43" customWidth="1"/>
    <col min="36" max="36" width="17.125" style="43" customWidth="1"/>
    <col min="37" max="37" width="13.625" style="8" customWidth="1"/>
    <col min="38" max="38" width="16.75390625" style="8" customWidth="1"/>
    <col min="39" max="39" width="13.875" style="8" customWidth="1"/>
    <col min="40" max="40" width="14.25390625" style="8" customWidth="1"/>
    <col min="41" max="41" width="13.875" style="8" customWidth="1"/>
    <col min="42" max="42" width="16.00390625" style="8" customWidth="1"/>
    <col min="43" max="43" width="17.00390625" style="8" customWidth="1"/>
    <col min="44" max="44" width="15.625" style="8" customWidth="1"/>
    <col min="45" max="45" width="17.375" style="8" customWidth="1"/>
    <col min="46" max="46" width="14.375" style="8" customWidth="1"/>
    <col min="47" max="47" width="12.875" style="8" customWidth="1"/>
    <col min="48" max="48" width="8.625" style="8" customWidth="1"/>
    <col min="49" max="49" width="8.25390625" style="8" customWidth="1"/>
    <col min="50" max="50" width="14.00390625" style="8" customWidth="1"/>
    <col min="51" max="51" width="16.00390625" style="8" customWidth="1"/>
    <col min="52" max="52" width="15.00390625" style="8" customWidth="1"/>
    <col min="53" max="16384" width="9.125" style="8" customWidth="1"/>
  </cols>
  <sheetData>
    <row r="1" spans="1:6" ht="83.25" customHeight="1">
      <c r="A1" s="65"/>
      <c r="B1" s="66" t="s">
        <v>91</v>
      </c>
      <c r="C1" s="67" t="s">
        <v>24</v>
      </c>
      <c r="D1" s="65" t="s">
        <v>24</v>
      </c>
      <c r="E1" s="65" t="s">
        <v>24</v>
      </c>
      <c r="F1" s="65"/>
    </row>
    <row r="2" spans="1:6" ht="18" customHeight="1">
      <c r="A2" s="65"/>
      <c r="B2" s="68" t="s">
        <v>0</v>
      </c>
      <c r="C2" s="67"/>
      <c r="D2" s="65"/>
      <c r="E2" s="69" t="s">
        <v>24</v>
      </c>
      <c r="F2" s="65"/>
    </row>
    <row r="3" spans="1:6" ht="15" customHeight="1">
      <c r="A3" s="65"/>
      <c r="B3" s="70" t="s">
        <v>17</v>
      </c>
      <c r="C3" s="67"/>
      <c r="D3" s="65" t="s">
        <v>24</v>
      </c>
      <c r="E3" s="65"/>
      <c r="F3" s="65"/>
    </row>
    <row r="4" spans="1:6" ht="14.25" customHeight="1">
      <c r="A4" s="65"/>
      <c r="B4" s="65"/>
      <c r="C4" s="67"/>
      <c r="D4" s="65"/>
      <c r="E4" s="65"/>
      <c r="F4" s="65"/>
    </row>
    <row r="5" spans="1:6" ht="15.75" customHeight="1">
      <c r="A5" s="65"/>
      <c r="B5" s="71" t="s">
        <v>84</v>
      </c>
      <c r="C5" s="72"/>
      <c r="D5" s="73"/>
      <c r="E5" s="65"/>
      <c r="F5" s="65"/>
    </row>
    <row r="6" spans="2:6" ht="48" customHeight="1">
      <c r="B6" s="84" t="s">
        <v>86</v>
      </c>
      <c r="C6" s="38"/>
      <c r="D6" s="74" t="s">
        <v>100</v>
      </c>
      <c r="E6" s="65"/>
      <c r="F6" s="65"/>
    </row>
    <row r="7" spans="2:6" ht="15.75" customHeight="1">
      <c r="B7" s="84" t="s">
        <v>83</v>
      </c>
      <c r="C7" s="39"/>
      <c r="D7" s="65" t="s">
        <v>24</v>
      </c>
      <c r="E7" s="69"/>
      <c r="F7" s="65"/>
    </row>
    <row r="8" spans="2:6" ht="14.25" customHeight="1">
      <c r="B8" s="84" t="s">
        <v>41</v>
      </c>
      <c r="C8" s="39"/>
      <c r="D8" s="65"/>
      <c r="E8" s="65"/>
      <c r="F8" s="65"/>
    </row>
    <row r="9" spans="2:6" ht="12.75" customHeight="1">
      <c r="B9" s="84" t="s">
        <v>1</v>
      </c>
      <c r="C9" s="39"/>
      <c r="D9" s="65"/>
      <c r="E9" s="65"/>
      <c r="F9" s="65"/>
    </row>
    <row r="10" spans="2:6" ht="12.75">
      <c r="B10" s="84" t="s">
        <v>82</v>
      </c>
      <c r="C10" s="39"/>
      <c r="D10" s="65"/>
      <c r="E10" s="65"/>
      <c r="F10" s="65"/>
    </row>
    <row r="11" spans="1:6" ht="28.5" customHeight="1">
      <c r="A11" s="65"/>
      <c r="B11" s="82" t="s">
        <v>85</v>
      </c>
      <c r="C11" s="83" t="s">
        <v>42</v>
      </c>
      <c r="D11" s="75" t="s">
        <v>87</v>
      </c>
      <c r="E11" s="65"/>
      <c r="F11" s="65"/>
    </row>
    <row r="12" spans="1:6" ht="12.75" customHeight="1">
      <c r="A12" s="65"/>
      <c r="B12" s="85" t="s">
        <v>43</v>
      </c>
      <c r="C12" s="39"/>
      <c r="D12" s="65"/>
      <c r="E12" s="76" t="s">
        <v>20</v>
      </c>
      <c r="F12" s="65"/>
    </row>
    <row r="13" spans="1:36" s="3" customFormat="1" ht="12.75" customHeight="1">
      <c r="A13" s="77"/>
      <c r="B13" s="85" t="s">
        <v>44</v>
      </c>
      <c r="C13" s="39"/>
      <c r="D13" s="77"/>
      <c r="E13" s="78" t="s">
        <v>21</v>
      </c>
      <c r="F13" s="77"/>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row>
    <row r="14" spans="1:36" s="3" customFormat="1" ht="12" customHeight="1">
      <c r="A14" s="77"/>
      <c r="B14" s="85" t="s">
        <v>45</v>
      </c>
      <c r="C14" s="39"/>
      <c r="D14" s="77"/>
      <c r="E14" s="77"/>
      <c r="F14" s="77"/>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36" s="3" customFormat="1" ht="12" customHeight="1">
      <c r="A15" s="77"/>
      <c r="B15" s="85" t="s">
        <v>46</v>
      </c>
      <c r="C15" s="39"/>
      <c r="D15" s="77"/>
      <c r="E15" s="79" t="s">
        <v>22</v>
      </c>
      <c r="F15" s="77"/>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row>
    <row r="16" spans="1:36" s="3" customFormat="1" ht="12" customHeight="1">
      <c r="A16" s="77"/>
      <c r="B16" s="85" t="s">
        <v>47</v>
      </c>
      <c r="C16" s="39"/>
      <c r="D16" s="77"/>
      <c r="E16" s="79" t="s">
        <v>129</v>
      </c>
      <c r="F16" s="77"/>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row>
    <row r="17" spans="1:36" s="3" customFormat="1" ht="12" customHeight="1">
      <c r="A17" s="77"/>
      <c r="B17" s="85" t="s">
        <v>48</v>
      </c>
      <c r="C17" s="39"/>
      <c r="D17" s="77"/>
      <c r="E17" s="79" t="s">
        <v>131</v>
      </c>
      <c r="F17" s="77"/>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row>
    <row r="18" spans="1:36" s="3" customFormat="1" ht="13.5" customHeight="1">
      <c r="A18" s="77"/>
      <c r="B18" s="85" t="s">
        <v>49</v>
      </c>
      <c r="C18" s="39"/>
      <c r="D18" s="77"/>
      <c r="E18" s="79" t="s">
        <v>132</v>
      </c>
      <c r="F18" s="77"/>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6" s="3" customFormat="1" ht="13.5" customHeight="1">
      <c r="A19" s="77"/>
      <c r="B19" s="85" t="s">
        <v>50</v>
      </c>
      <c r="C19" s="39"/>
      <c r="D19" s="77"/>
      <c r="E19" s="77"/>
      <c r="F19" s="77"/>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6" s="3" customFormat="1" ht="12" customHeight="1">
      <c r="A20" s="77"/>
      <c r="B20" s="86"/>
      <c r="C20" s="112"/>
      <c r="D20" s="77"/>
      <c r="E20" s="79" t="s">
        <v>19</v>
      </c>
      <c r="F20" s="77"/>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6" s="3" customFormat="1" ht="12" customHeight="1">
      <c r="A21" s="77"/>
      <c r="B21" s="86"/>
      <c r="C21" s="112"/>
      <c r="D21" s="77"/>
      <c r="E21" s="79" t="s">
        <v>130</v>
      </c>
      <c r="F21" s="77"/>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pans="1:6" ht="11.25" customHeight="1">
      <c r="A22" s="65"/>
      <c r="B22" s="87" t="s">
        <v>103</v>
      </c>
      <c r="C22" s="67"/>
      <c r="D22" s="65"/>
      <c r="E22" s="79" t="s">
        <v>134</v>
      </c>
      <c r="F22" s="65"/>
    </row>
    <row r="23" spans="1:6" ht="13.5" customHeight="1">
      <c r="A23" s="65"/>
      <c r="B23" s="88" t="s">
        <v>29</v>
      </c>
      <c r="C23" s="67"/>
      <c r="D23" s="65"/>
      <c r="E23" s="79" t="s">
        <v>133</v>
      </c>
      <c r="F23" s="65"/>
    </row>
    <row r="24" spans="1:6" ht="25.5" customHeight="1">
      <c r="A24" s="65"/>
      <c r="B24" s="89" t="s">
        <v>39</v>
      </c>
      <c r="C24" s="67"/>
      <c r="D24" s="65"/>
      <c r="E24" s="65"/>
      <c r="F24" s="65"/>
    </row>
    <row r="25" spans="1:6" ht="52.5" customHeight="1">
      <c r="A25" s="65"/>
      <c r="B25" s="90" t="s">
        <v>38</v>
      </c>
      <c r="C25" s="67"/>
      <c r="D25" s="65"/>
      <c r="E25" s="65"/>
      <c r="F25" s="65"/>
    </row>
    <row r="26" spans="1:6" ht="14.25" customHeight="1">
      <c r="A26" s="65"/>
      <c r="B26" s="65"/>
      <c r="C26" s="67"/>
      <c r="D26" s="65"/>
      <c r="E26" s="65"/>
      <c r="F26" s="65"/>
    </row>
    <row r="27" spans="1:6" ht="13.5" customHeight="1">
      <c r="A27" s="65"/>
      <c r="B27" s="91" t="s">
        <v>88</v>
      </c>
      <c r="C27" s="113" t="s">
        <v>58</v>
      </c>
      <c r="D27" s="73"/>
      <c r="E27" s="65"/>
      <c r="F27" s="65"/>
    </row>
    <row r="28" spans="1:6" ht="30" customHeight="1">
      <c r="A28" s="65"/>
      <c r="B28" s="92" t="s">
        <v>135</v>
      </c>
      <c r="C28" s="37"/>
      <c r="D28" s="80" t="s">
        <v>98</v>
      </c>
      <c r="E28" s="65"/>
      <c r="F28" s="65"/>
    </row>
    <row r="29" spans="1:6" ht="26.25" customHeight="1">
      <c r="A29" s="65"/>
      <c r="B29" s="92" t="s">
        <v>136</v>
      </c>
      <c r="C29" s="37"/>
      <c r="D29" s="80" t="s">
        <v>187</v>
      </c>
      <c r="E29" s="65"/>
      <c r="F29" s="65"/>
    </row>
    <row r="30" spans="1:6" ht="24" customHeight="1">
      <c r="A30" s="65"/>
      <c r="B30" s="92" t="s">
        <v>137</v>
      </c>
      <c r="C30" s="37"/>
      <c r="D30" s="80"/>
      <c r="E30" s="65"/>
      <c r="F30" s="65"/>
    </row>
    <row r="31" spans="1:6" ht="13.5" customHeight="1">
      <c r="A31" s="65"/>
      <c r="B31" s="92" t="s">
        <v>138</v>
      </c>
      <c r="C31" s="37"/>
      <c r="D31" s="80"/>
      <c r="E31" s="65"/>
      <c r="F31" s="65"/>
    </row>
    <row r="32" spans="1:6" ht="29.25" customHeight="1">
      <c r="A32" s="65"/>
      <c r="B32" s="130" t="s">
        <v>183</v>
      </c>
      <c r="C32" s="136"/>
      <c r="D32" s="81" t="s">
        <v>28</v>
      </c>
      <c r="E32" s="65"/>
      <c r="F32" s="65"/>
    </row>
    <row r="33" spans="1:6" ht="12.75" customHeight="1">
      <c r="A33" s="65"/>
      <c r="B33" s="93"/>
      <c r="C33" s="114" t="s">
        <v>58</v>
      </c>
      <c r="D33" s="65"/>
      <c r="E33" s="65"/>
      <c r="F33" s="65"/>
    </row>
    <row r="34" spans="1:6" ht="15" customHeight="1">
      <c r="A34" s="65"/>
      <c r="B34" s="94" t="s">
        <v>139</v>
      </c>
      <c r="C34" s="40"/>
      <c r="D34" s="65"/>
      <c r="E34" s="65"/>
      <c r="F34" s="65"/>
    </row>
    <row r="35" spans="1:6" ht="14.25" customHeight="1">
      <c r="A35" s="65"/>
      <c r="B35" s="92" t="s">
        <v>140</v>
      </c>
      <c r="C35" s="37"/>
      <c r="D35" s="65"/>
      <c r="E35" s="65"/>
      <c r="F35" s="65"/>
    </row>
    <row r="36" spans="1:6" ht="13.5" customHeight="1">
      <c r="A36" s="65"/>
      <c r="B36" s="95"/>
      <c r="C36" s="105"/>
      <c r="D36" s="65"/>
      <c r="E36" s="65"/>
      <c r="F36" s="65"/>
    </row>
    <row r="37" spans="1:6" ht="14.25" customHeight="1">
      <c r="A37" s="65"/>
      <c r="B37" s="94" t="s">
        <v>141</v>
      </c>
      <c r="C37" s="40"/>
      <c r="D37" s="65"/>
      <c r="E37" s="65"/>
      <c r="F37" s="65"/>
    </row>
    <row r="38" spans="1:6" ht="13.5" customHeight="1">
      <c r="A38" s="65"/>
      <c r="B38" s="92" t="s">
        <v>142</v>
      </c>
      <c r="C38" s="37"/>
      <c r="D38" s="65"/>
      <c r="E38" s="65"/>
      <c r="F38" s="65"/>
    </row>
    <row r="39" spans="1:6" ht="13.5" customHeight="1">
      <c r="A39" s="65"/>
      <c r="B39" s="92" t="s">
        <v>143</v>
      </c>
      <c r="C39" s="37"/>
      <c r="D39" s="65"/>
      <c r="E39" s="65"/>
      <c r="F39" s="65"/>
    </row>
    <row r="40" spans="1:6" ht="14.25" customHeight="1">
      <c r="A40" s="65"/>
      <c r="B40" s="65"/>
      <c r="C40" s="114" t="s">
        <v>58</v>
      </c>
      <c r="D40" s="81"/>
      <c r="E40" s="65"/>
      <c r="F40" s="65"/>
    </row>
    <row r="41" spans="1:6" ht="30" customHeight="1">
      <c r="A41" s="65"/>
      <c r="B41" s="94" t="s">
        <v>144</v>
      </c>
      <c r="C41" s="40"/>
      <c r="D41" s="81" t="s">
        <v>28</v>
      </c>
      <c r="E41" s="65"/>
      <c r="F41" s="65"/>
    </row>
    <row r="42" spans="1:6" ht="30" customHeight="1">
      <c r="A42" s="65"/>
      <c r="B42" s="92" t="s">
        <v>145</v>
      </c>
      <c r="C42" s="37"/>
      <c r="D42" s="81" t="s">
        <v>28</v>
      </c>
      <c r="E42" s="65"/>
      <c r="F42" s="65"/>
    </row>
    <row r="43" spans="1:36" s="129" customFormat="1" ht="13.5" customHeight="1">
      <c r="A43" s="114"/>
      <c r="B43" s="127"/>
      <c r="C43" s="127" t="s">
        <v>176</v>
      </c>
      <c r="D43" s="114" t="s">
        <v>177</v>
      </c>
      <c r="E43" s="114" t="s">
        <v>178</v>
      </c>
      <c r="F43" s="114"/>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row>
    <row r="44" spans="1:6" ht="29.25" customHeight="1">
      <c r="A44" s="65"/>
      <c r="B44" s="63" t="s">
        <v>179</v>
      </c>
      <c r="C44" s="64"/>
      <c r="D44" s="64"/>
      <c r="E44" s="64"/>
      <c r="F44" s="118" t="s">
        <v>28</v>
      </c>
    </row>
    <row r="45" spans="1:6" ht="18.75" customHeight="1">
      <c r="A45" s="65"/>
      <c r="B45" s="92"/>
      <c r="C45" s="114" t="s">
        <v>58</v>
      </c>
      <c r="D45" s="81"/>
      <c r="E45" s="65"/>
      <c r="F45" s="65"/>
    </row>
    <row r="46" spans="1:6" ht="27.75" customHeight="1">
      <c r="A46" s="65"/>
      <c r="B46" s="94" t="s">
        <v>146</v>
      </c>
      <c r="C46" s="37"/>
      <c r="D46" s="81" t="s">
        <v>28</v>
      </c>
      <c r="E46" s="65"/>
      <c r="F46" s="65"/>
    </row>
    <row r="47" spans="1:6" ht="15.75" customHeight="1">
      <c r="A47" s="65"/>
      <c r="B47" s="65"/>
      <c r="C47" s="67"/>
      <c r="D47" s="65"/>
      <c r="E47" s="65"/>
      <c r="F47" s="65"/>
    </row>
    <row r="48" spans="1:6" ht="15" customHeight="1">
      <c r="A48" s="65"/>
      <c r="B48" s="96" t="s">
        <v>95</v>
      </c>
      <c r="C48" s="72"/>
      <c r="D48" s="73"/>
      <c r="E48" s="65"/>
      <c r="F48" s="65"/>
    </row>
    <row r="49" spans="1:5" ht="42" customHeight="1">
      <c r="A49" s="65"/>
      <c r="B49" s="93"/>
      <c r="C49" s="62" t="s">
        <v>147</v>
      </c>
      <c r="D49" s="62" t="s">
        <v>148</v>
      </c>
      <c r="E49" s="62" t="s">
        <v>119</v>
      </c>
    </row>
    <row r="50" spans="1:5" ht="24.75" customHeight="1">
      <c r="A50" s="65"/>
      <c r="B50" s="97" t="s">
        <v>89</v>
      </c>
      <c r="C50" s="36"/>
      <c r="D50" s="33"/>
      <c r="E50" s="36"/>
    </row>
    <row r="51" spans="1:5" ht="38.25">
      <c r="A51" s="65"/>
      <c r="B51" s="98" t="s">
        <v>90</v>
      </c>
      <c r="C51" s="36"/>
      <c r="D51" s="33"/>
      <c r="E51" s="36"/>
    </row>
    <row r="52" spans="1:5" ht="12.75">
      <c r="A52" s="65"/>
      <c r="B52" s="84" t="s">
        <v>12</v>
      </c>
      <c r="C52" s="36"/>
      <c r="D52" s="33"/>
      <c r="E52" s="36"/>
    </row>
    <row r="53" spans="1:5" ht="15" customHeight="1">
      <c r="A53" s="65"/>
      <c r="B53" s="99" t="s">
        <v>94</v>
      </c>
      <c r="C53" s="36"/>
      <c r="D53" s="33"/>
      <c r="E53" s="36"/>
    </row>
    <row r="54" spans="1:5" ht="24.75" customHeight="1">
      <c r="A54" s="65"/>
      <c r="B54" s="100" t="s">
        <v>51</v>
      </c>
      <c r="C54" s="36"/>
      <c r="D54" s="33"/>
      <c r="E54" s="36"/>
    </row>
    <row r="55" spans="1:5" ht="12.75">
      <c r="A55" s="65"/>
      <c r="B55" s="97" t="s">
        <v>13</v>
      </c>
      <c r="C55" s="36"/>
      <c r="D55" s="33"/>
      <c r="E55" s="36"/>
    </row>
    <row r="56" spans="1:5" ht="12.75">
      <c r="A56" s="65"/>
      <c r="B56" s="100" t="s">
        <v>52</v>
      </c>
      <c r="C56" s="36"/>
      <c r="D56" s="33"/>
      <c r="E56" s="36"/>
    </row>
    <row r="57" spans="1:5" ht="12.75">
      <c r="A57" s="65"/>
      <c r="B57" s="100" t="s">
        <v>53</v>
      </c>
      <c r="C57" s="36"/>
      <c r="D57" s="33"/>
      <c r="E57" s="36"/>
    </row>
    <row r="58" spans="1:5" ht="12.75">
      <c r="A58" s="65"/>
      <c r="B58" s="100" t="s">
        <v>54</v>
      </c>
      <c r="C58" s="36"/>
      <c r="D58" s="33"/>
      <c r="E58" s="36"/>
    </row>
    <row r="59" spans="1:5" ht="12.75">
      <c r="A59" s="65"/>
      <c r="B59" s="100" t="s">
        <v>57</v>
      </c>
      <c r="C59" s="36"/>
      <c r="D59" s="33"/>
      <c r="E59" s="36"/>
    </row>
    <row r="60" spans="1:5" ht="12.75">
      <c r="A60" s="65"/>
      <c r="B60" s="100" t="s">
        <v>14</v>
      </c>
      <c r="C60" s="36"/>
      <c r="D60" s="33"/>
      <c r="E60" s="36"/>
    </row>
    <row r="61" spans="1:5" ht="12.75">
      <c r="A61" s="65"/>
      <c r="B61" s="100" t="s">
        <v>55</v>
      </c>
      <c r="C61" s="36"/>
      <c r="D61" s="33"/>
      <c r="E61" s="36"/>
    </row>
    <row r="62" spans="1:5" ht="25.5">
      <c r="A62" s="65"/>
      <c r="B62" s="100" t="s">
        <v>56</v>
      </c>
      <c r="C62" s="36"/>
      <c r="D62" s="33"/>
      <c r="E62" s="36"/>
    </row>
    <row r="63" spans="1:5" ht="25.5">
      <c r="A63" s="65"/>
      <c r="B63" s="100" t="s">
        <v>102</v>
      </c>
      <c r="C63" s="36"/>
      <c r="D63" s="33"/>
      <c r="E63" s="36"/>
    </row>
    <row r="64" spans="1:5" ht="12.75">
      <c r="A64" s="65"/>
      <c r="B64" s="97" t="s">
        <v>23</v>
      </c>
      <c r="C64" s="36"/>
      <c r="D64" s="33"/>
      <c r="E64" s="36"/>
    </row>
    <row r="65" spans="1:5" ht="12.75">
      <c r="A65" s="65"/>
      <c r="B65" s="97" t="s">
        <v>15</v>
      </c>
      <c r="C65" s="36"/>
      <c r="D65" s="33"/>
      <c r="E65" s="36"/>
    </row>
    <row r="66" spans="1:5" ht="12.75">
      <c r="A66" s="65"/>
      <c r="B66" s="99" t="s">
        <v>16</v>
      </c>
      <c r="C66" s="36"/>
      <c r="D66" s="33"/>
      <c r="E66" s="36"/>
    </row>
    <row r="67" spans="1:5" ht="12.75">
      <c r="A67" s="65"/>
      <c r="B67" s="99" t="s">
        <v>101</v>
      </c>
      <c r="C67" s="36"/>
      <c r="D67" s="33"/>
      <c r="E67" s="36"/>
    </row>
    <row r="68" spans="1:5" ht="12.75">
      <c r="A68" s="65"/>
      <c r="B68" s="99"/>
      <c r="C68" s="115" t="str">
        <f>IF((SUM(C50:C67))&lt;&gt;(C28+C29),"ОШИБКА! Сумма нового бизнеса в столбце не совпадает с суммой ячеек С28 и С29","проверка: ок")</f>
        <v>проверка: ок</v>
      </c>
      <c r="D68" s="115" t="str">
        <f>IF((SUM(D50:D67))&lt;&gt;(C34+C35),"ОШИБКА! Сумма платежей к получению не совпадает с суммой ячеек С33 и С34","проверка: ок")</f>
        <v>проверка: ок</v>
      </c>
      <c r="E68" s="115"/>
    </row>
    <row r="69" spans="1:6" ht="15" customHeight="1">
      <c r="A69" s="65"/>
      <c r="B69" s="65"/>
      <c r="C69" s="67"/>
      <c r="D69" s="77"/>
      <c r="E69" s="65"/>
      <c r="F69" s="65"/>
    </row>
    <row r="70" spans="1:6" ht="14.25" customHeight="1">
      <c r="A70" s="65"/>
      <c r="B70" s="101" t="s">
        <v>96</v>
      </c>
      <c r="C70" s="116"/>
      <c r="D70" s="117"/>
      <c r="E70" s="65"/>
      <c r="F70" s="65"/>
    </row>
    <row r="71" spans="1:6" ht="50.25" customHeight="1">
      <c r="A71" s="65"/>
      <c r="B71" s="102" t="s">
        <v>18</v>
      </c>
      <c r="C71" s="62" t="s">
        <v>149</v>
      </c>
      <c r="D71" s="62" t="s">
        <v>117</v>
      </c>
      <c r="E71" s="62" t="s">
        <v>150</v>
      </c>
      <c r="F71" s="65"/>
    </row>
    <row r="72" spans="1:6" ht="12.75">
      <c r="A72" s="65"/>
      <c r="B72" s="92" t="s">
        <v>3</v>
      </c>
      <c r="C72" s="36"/>
      <c r="D72" s="48"/>
      <c r="E72" s="36"/>
      <c r="F72" s="65"/>
    </row>
    <row r="73" spans="1:6" ht="12.75">
      <c r="A73" s="65"/>
      <c r="B73" s="92" t="s">
        <v>4</v>
      </c>
      <c r="C73" s="36"/>
      <c r="D73" s="48"/>
      <c r="E73" s="36"/>
      <c r="F73" s="65"/>
    </row>
    <row r="74" spans="1:6" ht="12.75">
      <c r="A74" s="65"/>
      <c r="B74" s="92" t="s">
        <v>5</v>
      </c>
      <c r="C74" s="36"/>
      <c r="D74" s="48"/>
      <c r="E74" s="36"/>
      <c r="F74" s="65"/>
    </row>
    <row r="75" spans="1:6" ht="12.75">
      <c r="A75" s="65"/>
      <c r="B75" s="92" t="s">
        <v>6</v>
      </c>
      <c r="C75" s="36"/>
      <c r="D75" s="48"/>
      <c r="E75" s="36"/>
      <c r="F75" s="65"/>
    </row>
    <row r="76" spans="1:6" ht="12.75">
      <c r="A76" s="65"/>
      <c r="B76" s="92" t="s">
        <v>11</v>
      </c>
      <c r="C76" s="36"/>
      <c r="D76" s="48"/>
      <c r="E76" s="36"/>
      <c r="F76" s="65"/>
    </row>
    <row r="77" spans="1:6" ht="12.75">
      <c r="A77" s="65"/>
      <c r="B77" s="93" t="s">
        <v>27</v>
      </c>
      <c r="C77" s="36"/>
      <c r="D77" s="48"/>
      <c r="E77" s="36"/>
      <c r="F77" s="65"/>
    </row>
    <row r="78" spans="1:6" ht="12.75">
      <c r="A78" s="65"/>
      <c r="B78" s="92" t="s">
        <v>8</v>
      </c>
      <c r="C78" s="36"/>
      <c r="D78" s="48"/>
      <c r="E78" s="36"/>
      <c r="F78" s="65"/>
    </row>
    <row r="79" spans="1:6" ht="12.75">
      <c r="A79" s="65"/>
      <c r="B79" s="92" t="s">
        <v>10</v>
      </c>
      <c r="C79" s="36"/>
      <c r="D79" s="48"/>
      <c r="E79" s="36"/>
      <c r="F79" s="65"/>
    </row>
    <row r="80" spans="1:6" ht="12.75">
      <c r="A80" s="65"/>
      <c r="B80" s="92" t="s">
        <v>7</v>
      </c>
      <c r="C80" s="36"/>
      <c r="D80" s="48"/>
      <c r="E80" s="36"/>
      <c r="F80" s="65"/>
    </row>
    <row r="81" spans="1:6" ht="12.75">
      <c r="A81" s="65"/>
      <c r="B81" s="92" t="s">
        <v>9</v>
      </c>
      <c r="C81" s="36"/>
      <c r="D81" s="48"/>
      <c r="E81" s="36"/>
      <c r="F81" s="65"/>
    </row>
    <row r="82" spans="1:6" ht="12.75">
      <c r="A82" s="65"/>
      <c r="B82" s="92" t="s">
        <v>116</v>
      </c>
      <c r="C82" s="36"/>
      <c r="D82" s="48"/>
      <c r="E82" s="36"/>
      <c r="F82" s="65"/>
    </row>
    <row r="83" spans="1:6" ht="12.75">
      <c r="A83" s="65"/>
      <c r="B83" s="92" t="s">
        <v>25</v>
      </c>
      <c r="C83" s="36"/>
      <c r="D83" s="48"/>
      <c r="E83" s="36"/>
      <c r="F83" s="65"/>
    </row>
    <row r="84" spans="1:6" ht="12.75">
      <c r="A84" s="65"/>
      <c r="B84" s="92"/>
      <c r="C84" s="118" t="str">
        <f>IF((SUM(C72:C83))&lt;&gt;(C28+C29),"ОШИБКА!  Сумма нового бизнеса в столбце не совпадает с суммой ячеек С28 и С29","проверка: ок")</f>
        <v>проверка: ок</v>
      </c>
      <c r="D84" s="118" t="str">
        <f>IF((SUM(D72:D83))&gt;(SUM(C72:C83)),"ОШИБКА!  Новый бизнес с субъектами МСБ не может быть больше всего нового бизнеса","проверка: ок")</f>
        <v>проверка: ок</v>
      </c>
      <c r="E84" s="62"/>
      <c r="F84" s="65"/>
    </row>
    <row r="85" spans="1:6" ht="14.25">
      <c r="A85" s="65"/>
      <c r="B85" s="103"/>
      <c r="C85" s="67"/>
      <c r="D85" s="65"/>
      <c r="E85" s="65"/>
      <c r="F85" s="65"/>
    </row>
    <row r="86" spans="1:6" ht="12.75">
      <c r="A86" s="65"/>
      <c r="B86" s="104" t="s">
        <v>40</v>
      </c>
      <c r="C86" s="119"/>
      <c r="D86" s="65"/>
      <c r="E86" s="65"/>
      <c r="F86" s="65"/>
    </row>
    <row r="87" spans="1:6" ht="54" customHeight="1">
      <c r="A87" s="65"/>
      <c r="B87" s="105" t="s">
        <v>30</v>
      </c>
      <c r="C87" s="62" t="s">
        <v>151</v>
      </c>
      <c r="D87" s="62" t="s">
        <v>152</v>
      </c>
      <c r="E87" s="62" t="s">
        <v>153</v>
      </c>
      <c r="F87" s="62" t="s">
        <v>154</v>
      </c>
    </row>
    <row r="88" spans="1:6" ht="12.75">
      <c r="A88" s="65"/>
      <c r="B88" s="58" t="s">
        <v>121</v>
      </c>
      <c r="C88" s="47"/>
      <c r="D88" s="47"/>
      <c r="E88" s="47"/>
      <c r="F88" s="47"/>
    </row>
    <row r="89" spans="1:6" ht="12.75">
      <c r="A89" s="65"/>
      <c r="B89" s="59" t="s">
        <v>113</v>
      </c>
      <c r="C89" s="49"/>
      <c r="D89" s="50"/>
      <c r="E89" s="49"/>
      <c r="F89" s="49"/>
    </row>
    <row r="90" spans="1:6" ht="13.5" customHeight="1">
      <c r="A90" s="65"/>
      <c r="B90" s="60" t="s">
        <v>122</v>
      </c>
      <c r="C90" s="47"/>
      <c r="D90" s="47"/>
      <c r="E90" s="47"/>
      <c r="F90" s="47"/>
    </row>
    <row r="91" spans="1:6" ht="13.5" customHeight="1">
      <c r="A91" s="65"/>
      <c r="B91" s="61" t="s">
        <v>113</v>
      </c>
      <c r="C91" s="49"/>
      <c r="D91" s="50"/>
      <c r="E91" s="49"/>
      <c r="F91" s="49"/>
    </row>
    <row r="92" spans="1:6" ht="14.25" customHeight="1">
      <c r="A92" s="65"/>
      <c r="B92" s="60" t="s">
        <v>123</v>
      </c>
      <c r="C92" s="47"/>
      <c r="D92" s="47"/>
      <c r="E92" s="47"/>
      <c r="F92" s="47"/>
    </row>
    <row r="93" spans="1:6" ht="14.25" customHeight="1">
      <c r="A93" s="65"/>
      <c r="B93" s="58" t="s">
        <v>92</v>
      </c>
      <c r="C93" s="47"/>
      <c r="D93" s="47"/>
      <c r="E93" s="47"/>
      <c r="F93" s="47"/>
    </row>
    <row r="94" spans="1:6" ht="14.25" customHeight="1">
      <c r="A94" s="65"/>
      <c r="B94" s="58" t="s">
        <v>93</v>
      </c>
      <c r="C94" s="47"/>
      <c r="D94" s="47"/>
      <c r="E94" s="47"/>
      <c r="F94" s="47"/>
    </row>
    <row r="95" spans="1:6" ht="15" customHeight="1">
      <c r="A95" s="65"/>
      <c r="B95" s="106"/>
      <c r="C95" s="120" t="str">
        <f>IF((C88+C90+C92+C93+C94)&lt;&gt;(C28),"ОШИБКА! Сумма нового бизнеса по финансовому лизингу в столбце не совпадает с ячейкой С28","проверка: ок")</f>
        <v>проверка: ок</v>
      </c>
      <c r="D95" s="120" t="str">
        <f>IF((D88+D90+D92+D93+D94)&lt;&gt;(C29),"ОШИБКА! Сумма нового бизнеса по оперативному лизингу в столбце не совпадает с ячейкой С29","проверка: ок")</f>
        <v>проверка: ок</v>
      </c>
      <c r="E95" s="120" t="str">
        <f>IF((E88+E90+E92+E93+E94)&lt;&gt;(C34),"ОШИБКА! Текущий лизинговый портфель не совпадает с ячейкой С34","проверка: ок")</f>
        <v>проверка: ок</v>
      </c>
      <c r="F95" s="120" t="str">
        <f>IF((F88+F90+F92+F93+F94)&lt;&gt;(C35),"ОШИБКА! Арендный портфель не совпадает с ячейкой С35","проверка: ок")</f>
        <v>проверка: ок</v>
      </c>
    </row>
    <row r="96" spans="1:6" ht="62.25" customHeight="1">
      <c r="A96" s="65"/>
      <c r="B96" s="106" t="s">
        <v>114</v>
      </c>
      <c r="C96" s="106"/>
      <c r="D96" s="65"/>
      <c r="E96" s="65"/>
      <c r="F96" s="65"/>
    </row>
    <row r="97" spans="1:6" ht="18.75" customHeight="1">
      <c r="A97" s="65"/>
      <c r="B97" s="106"/>
      <c r="C97" s="120"/>
      <c r="D97" s="65"/>
      <c r="E97" s="65"/>
      <c r="F97" s="65"/>
    </row>
    <row r="98" spans="1:6" ht="15" customHeight="1">
      <c r="A98" s="65"/>
      <c r="B98" s="104" t="s">
        <v>104</v>
      </c>
      <c r="C98" s="121"/>
      <c r="D98" s="1"/>
      <c r="E98" s="1"/>
      <c r="F98" s="65"/>
    </row>
    <row r="99" spans="1:6" ht="52.5" customHeight="1">
      <c r="A99" s="65"/>
      <c r="B99" s="103" t="s">
        <v>105</v>
      </c>
      <c r="C99" s="122" t="s">
        <v>155</v>
      </c>
      <c r="D99" s="122" t="s">
        <v>156</v>
      </c>
      <c r="E99" s="122" t="s">
        <v>157</v>
      </c>
      <c r="F99" s="65"/>
    </row>
    <row r="100" spans="1:6" ht="15" customHeight="1">
      <c r="A100" s="65"/>
      <c r="B100" s="103" t="s">
        <v>106</v>
      </c>
      <c r="C100" s="47"/>
      <c r="D100" s="47"/>
      <c r="E100" s="47"/>
      <c r="F100" s="65"/>
    </row>
    <row r="101" spans="1:6" ht="15" customHeight="1">
      <c r="A101" s="65"/>
      <c r="B101" s="103" t="s">
        <v>107</v>
      </c>
      <c r="C101" s="47"/>
      <c r="D101" s="47"/>
      <c r="E101" s="47"/>
      <c r="F101" s="65"/>
    </row>
    <row r="102" spans="1:6" ht="15" customHeight="1">
      <c r="A102" s="65"/>
      <c r="B102" s="103" t="s">
        <v>108</v>
      </c>
      <c r="C102" s="47"/>
      <c r="D102" s="47"/>
      <c r="E102" s="47"/>
      <c r="F102" s="65"/>
    </row>
    <row r="103" spans="1:6" ht="15" customHeight="1">
      <c r="A103" s="65"/>
      <c r="B103" s="103" t="s">
        <v>109</v>
      </c>
      <c r="C103" s="47"/>
      <c r="D103" s="47"/>
      <c r="E103" s="47"/>
      <c r="F103" s="65"/>
    </row>
    <row r="104" spans="1:6" ht="15" customHeight="1">
      <c r="A104" s="65"/>
      <c r="B104" s="103" t="s">
        <v>110</v>
      </c>
      <c r="C104" s="47"/>
      <c r="D104" s="47"/>
      <c r="E104" s="47"/>
      <c r="F104" s="65"/>
    </row>
    <row r="105" spans="1:6" ht="15" customHeight="1">
      <c r="A105" s="65"/>
      <c r="B105" s="103" t="s">
        <v>111</v>
      </c>
      <c r="C105" s="47"/>
      <c r="D105" s="47"/>
      <c r="E105" s="47"/>
      <c r="F105" s="65"/>
    </row>
    <row r="106" spans="1:6" ht="15" customHeight="1">
      <c r="A106" s="65"/>
      <c r="B106" s="107" t="s">
        <v>112</v>
      </c>
      <c r="C106" s="47"/>
      <c r="D106" s="47"/>
      <c r="E106" s="47"/>
      <c r="F106" s="65"/>
    </row>
    <row r="107" spans="1:6" ht="15" customHeight="1">
      <c r="A107" s="65"/>
      <c r="B107" s="106"/>
      <c r="C107" s="120" t="str">
        <f>IF((SUM(C100:C106))&lt;&gt;(C88+D88+C90+D90),"ОШИБКА!  Сумма нового бизнеса МСБ в столбце не совпадает с суммой ячеек С88,С90,D88 и D90","проверка: ок")</f>
        <v>проверка: ок</v>
      </c>
      <c r="D107" s="65"/>
      <c r="E107" s="118" t="str">
        <f>IF((SUM(E100:E106))&lt;&gt;(E88+F88+E90+F90),"ОШИБКА!  Портфель МСБ в столбце не совпадает с суммой ячеек Е88,Е90,F88 и F90","проверка: ок")</f>
        <v>проверка: ок</v>
      </c>
      <c r="F107" s="65"/>
    </row>
    <row r="108" spans="1:6" ht="14.25" customHeight="1">
      <c r="A108" s="65"/>
      <c r="B108" s="65"/>
      <c r="C108" s="67"/>
      <c r="D108" s="65"/>
      <c r="E108" s="65"/>
      <c r="F108" s="65"/>
    </row>
    <row r="109" spans="1:6" ht="14.25" customHeight="1">
      <c r="A109" s="65"/>
      <c r="B109" s="101" t="s">
        <v>158</v>
      </c>
      <c r="C109" s="119"/>
      <c r="D109" s="65"/>
      <c r="E109" s="65"/>
      <c r="F109" s="65"/>
    </row>
    <row r="110" spans="1:6" ht="27" customHeight="1">
      <c r="A110" s="65"/>
      <c r="B110" s="93"/>
      <c r="C110" s="122" t="s">
        <v>37</v>
      </c>
      <c r="D110" s="65"/>
      <c r="E110" s="65"/>
      <c r="F110" s="65"/>
    </row>
    <row r="111" spans="1:6" ht="14.25" customHeight="1">
      <c r="A111" s="65"/>
      <c r="B111" s="92" t="s">
        <v>31</v>
      </c>
      <c r="C111" s="41"/>
      <c r="D111" s="65"/>
      <c r="E111" s="65"/>
      <c r="F111" s="65"/>
    </row>
    <row r="112" spans="1:6" ht="12" customHeight="1">
      <c r="A112" s="65"/>
      <c r="B112" s="92" t="s">
        <v>34</v>
      </c>
      <c r="C112" s="41"/>
      <c r="D112" s="65"/>
      <c r="E112" s="65"/>
      <c r="F112" s="65"/>
    </row>
    <row r="113" spans="1:6" ht="12.75" customHeight="1">
      <c r="A113" s="65"/>
      <c r="B113" s="92" t="s">
        <v>32</v>
      </c>
      <c r="C113" s="41"/>
      <c r="D113" s="65"/>
      <c r="E113" s="65"/>
      <c r="F113" s="65"/>
    </row>
    <row r="114" spans="1:6" ht="12" customHeight="1">
      <c r="A114" s="65"/>
      <c r="B114" s="92" t="s">
        <v>33</v>
      </c>
      <c r="C114" s="41"/>
      <c r="D114" s="65"/>
      <c r="E114" s="65"/>
      <c r="F114" s="65"/>
    </row>
    <row r="115" spans="1:6" ht="12" customHeight="1">
      <c r="A115" s="65"/>
      <c r="B115" s="92" t="s">
        <v>35</v>
      </c>
      <c r="C115" s="41"/>
      <c r="D115" s="65"/>
      <c r="E115" s="65"/>
      <c r="F115" s="65"/>
    </row>
    <row r="116" spans="1:6" ht="12.75" customHeight="1">
      <c r="A116" s="65"/>
      <c r="B116" s="92" t="s">
        <v>36</v>
      </c>
      <c r="C116" s="41"/>
      <c r="D116" s="65"/>
      <c r="E116" s="65"/>
      <c r="F116" s="65"/>
    </row>
    <row r="117" spans="1:6" ht="14.25" customHeight="1">
      <c r="A117" s="65"/>
      <c r="B117" s="103"/>
      <c r="C117" s="105"/>
      <c r="D117" s="65"/>
      <c r="E117" s="65"/>
      <c r="F117" s="65"/>
    </row>
    <row r="118" spans="1:6" ht="14.25" customHeight="1">
      <c r="A118" s="65"/>
      <c r="B118" s="65"/>
      <c r="C118" s="105"/>
      <c r="D118" s="65"/>
      <c r="E118" s="65"/>
      <c r="F118" s="65"/>
    </row>
    <row r="119" spans="1:6" ht="27" customHeight="1">
      <c r="A119" s="65"/>
      <c r="B119" s="123" t="s">
        <v>159</v>
      </c>
      <c r="C119" s="119"/>
      <c r="D119" s="65"/>
      <c r="E119" s="65"/>
      <c r="F119" s="65"/>
    </row>
    <row r="120" spans="1:6" ht="12.75">
      <c r="A120" s="65"/>
      <c r="B120" s="124"/>
      <c r="C120" s="125" t="s">
        <v>160</v>
      </c>
      <c r="D120" s="1"/>
      <c r="E120" s="65"/>
      <c r="F120" s="65"/>
    </row>
    <row r="121" spans="1:6" ht="14.25">
      <c r="A121" s="65"/>
      <c r="B121" s="103" t="s">
        <v>171</v>
      </c>
      <c r="C121" s="41"/>
      <c r="D121" s="1"/>
      <c r="E121" s="65"/>
      <c r="F121" s="65"/>
    </row>
    <row r="122" spans="1:6" ht="14.25">
      <c r="A122" s="65"/>
      <c r="B122" s="103" t="s">
        <v>161</v>
      </c>
      <c r="C122" s="1"/>
      <c r="D122" s="1"/>
      <c r="E122" s="65"/>
      <c r="F122" s="65"/>
    </row>
    <row r="123" spans="1:6" ht="14.25">
      <c r="A123" s="65"/>
      <c r="B123" s="103" t="s">
        <v>162</v>
      </c>
      <c r="C123" s="41"/>
      <c r="D123" s="1"/>
      <c r="E123" s="65"/>
      <c r="F123" s="65"/>
    </row>
    <row r="124" spans="1:6" ht="14.25">
      <c r="A124" s="65"/>
      <c r="B124" s="103" t="s">
        <v>163</v>
      </c>
      <c r="C124" s="41"/>
      <c r="D124" s="1"/>
      <c r="E124" s="65"/>
      <c r="F124" s="65"/>
    </row>
    <row r="125" spans="1:6" ht="14.25">
      <c r="A125" s="65"/>
      <c r="B125" s="103" t="s">
        <v>161</v>
      </c>
      <c r="C125" s="1"/>
      <c r="D125" s="1"/>
      <c r="E125" s="65"/>
      <c r="F125" s="65"/>
    </row>
    <row r="126" spans="1:6" ht="14.25">
      <c r="A126" s="65"/>
      <c r="B126" s="103" t="s">
        <v>164</v>
      </c>
      <c r="C126" s="41"/>
      <c r="D126" s="1"/>
      <c r="E126" s="65"/>
      <c r="F126" s="65"/>
    </row>
    <row r="127" spans="1:6" ht="14.25">
      <c r="A127" s="65"/>
      <c r="B127" s="103" t="s">
        <v>165</v>
      </c>
      <c r="C127" s="41"/>
      <c r="D127" s="1"/>
      <c r="E127" s="65"/>
      <c r="F127" s="65"/>
    </row>
    <row r="128" spans="1:6" ht="14.25">
      <c r="A128" s="65"/>
      <c r="B128" s="103" t="s">
        <v>161</v>
      </c>
      <c r="C128" s="1"/>
      <c r="D128" s="1"/>
      <c r="E128" s="65"/>
      <c r="F128" s="65"/>
    </row>
    <row r="129" spans="1:6" ht="14.25">
      <c r="A129" s="65"/>
      <c r="B129" s="103" t="s">
        <v>166</v>
      </c>
      <c r="C129" s="41"/>
      <c r="D129" s="1"/>
      <c r="E129" s="65"/>
      <c r="F129" s="65"/>
    </row>
    <row r="130" spans="1:6" ht="14.25">
      <c r="A130" s="65"/>
      <c r="B130" s="103" t="s">
        <v>167</v>
      </c>
      <c r="C130" s="41"/>
      <c r="D130" s="1"/>
      <c r="E130" s="65"/>
      <c r="F130" s="65"/>
    </row>
    <row r="131" spans="1:6" ht="14.25" customHeight="1">
      <c r="A131" s="65"/>
      <c r="B131" s="103"/>
      <c r="C131" s="105"/>
      <c r="D131" s="65"/>
      <c r="E131" s="65"/>
      <c r="F131" s="65"/>
    </row>
    <row r="132" spans="1:6" ht="32.25" customHeight="1">
      <c r="A132" s="65"/>
      <c r="B132" s="123" t="s">
        <v>168</v>
      </c>
      <c r="C132" s="119"/>
      <c r="D132" s="65"/>
      <c r="E132" s="65"/>
      <c r="F132" s="65"/>
    </row>
    <row r="133" spans="1:6" ht="14.25" customHeight="1">
      <c r="A133" s="65"/>
      <c r="B133" s="124"/>
      <c r="C133" s="124" t="s">
        <v>160</v>
      </c>
      <c r="D133" s="65"/>
      <c r="E133" s="65"/>
      <c r="F133" s="65"/>
    </row>
    <row r="134" spans="1:6" ht="14.25">
      <c r="A134" s="65"/>
      <c r="B134" s="103" t="s">
        <v>172</v>
      </c>
      <c r="C134" s="41"/>
      <c r="D134" s="65"/>
      <c r="E134" s="65"/>
      <c r="F134" s="65"/>
    </row>
    <row r="135" spans="1:6" ht="14.25">
      <c r="A135" s="65"/>
      <c r="B135" s="103" t="s">
        <v>161</v>
      </c>
      <c r="C135" s="126"/>
      <c r="D135" s="65"/>
      <c r="E135" s="65"/>
      <c r="F135" s="65"/>
    </row>
    <row r="136" spans="1:6" ht="14.25">
      <c r="A136" s="65"/>
      <c r="B136" s="103" t="s">
        <v>162</v>
      </c>
      <c r="C136" s="41"/>
      <c r="D136" s="65"/>
      <c r="E136" s="65"/>
      <c r="F136" s="65"/>
    </row>
    <row r="137" spans="1:6" ht="14.25">
      <c r="A137" s="65"/>
      <c r="B137" s="103" t="s">
        <v>163</v>
      </c>
      <c r="C137" s="41"/>
      <c r="D137" s="65"/>
      <c r="E137" s="65"/>
      <c r="F137" s="65"/>
    </row>
    <row r="138" spans="1:6" ht="14.25">
      <c r="A138" s="65"/>
      <c r="B138" s="103" t="s">
        <v>161</v>
      </c>
      <c r="C138" s="126"/>
      <c r="D138" s="65"/>
      <c r="E138" s="65"/>
      <c r="F138" s="65"/>
    </row>
    <row r="139" spans="1:6" ht="14.25">
      <c r="A139" s="65"/>
      <c r="B139" s="103" t="s">
        <v>164</v>
      </c>
      <c r="C139" s="41"/>
      <c r="D139" s="65"/>
      <c r="E139" s="65"/>
      <c r="F139" s="65"/>
    </row>
    <row r="140" spans="1:6" ht="14.25">
      <c r="A140" s="65"/>
      <c r="B140" s="103" t="s">
        <v>165</v>
      </c>
      <c r="C140" s="41"/>
      <c r="D140" s="65"/>
      <c r="E140" s="65"/>
      <c r="F140" s="65"/>
    </row>
    <row r="141" spans="1:6" ht="14.25">
      <c r="A141" s="65"/>
      <c r="B141" s="103" t="s">
        <v>161</v>
      </c>
      <c r="C141" s="126"/>
      <c r="D141" s="65"/>
      <c r="E141" s="65"/>
      <c r="F141" s="65"/>
    </row>
    <row r="142" spans="1:6" ht="14.25">
      <c r="A142" s="65"/>
      <c r="B142" s="103" t="s">
        <v>169</v>
      </c>
      <c r="C142" s="41"/>
      <c r="D142" s="65"/>
      <c r="E142" s="65"/>
      <c r="F142" s="65"/>
    </row>
    <row r="143" spans="1:6" ht="14.25">
      <c r="A143" s="65"/>
      <c r="B143" s="103" t="s">
        <v>170</v>
      </c>
      <c r="C143" s="41"/>
      <c r="D143" s="65"/>
      <c r="E143" s="65"/>
      <c r="F143" s="65"/>
    </row>
    <row r="144" spans="1:6" ht="29.25" customHeight="1">
      <c r="A144" s="65"/>
      <c r="B144" s="103"/>
      <c r="C144" s="103"/>
      <c r="D144" s="65"/>
      <c r="E144" s="65"/>
      <c r="F144" s="65"/>
    </row>
    <row r="145" spans="1:6" ht="31.5" customHeight="1">
      <c r="A145" s="65"/>
      <c r="B145" s="123" t="s">
        <v>173</v>
      </c>
      <c r="C145" s="122" t="s">
        <v>174</v>
      </c>
      <c r="D145" s="122" t="s">
        <v>175</v>
      </c>
      <c r="E145" s="65"/>
      <c r="F145" s="108"/>
    </row>
    <row r="146" spans="1:6" ht="31.5" customHeight="1">
      <c r="A146" s="65"/>
      <c r="B146" s="109" t="s">
        <v>181</v>
      </c>
      <c r="C146" s="41"/>
      <c r="D146" s="41"/>
      <c r="E146" s="65"/>
      <c r="F146" s="108"/>
    </row>
    <row r="147" spans="1:6" ht="29.25" customHeight="1">
      <c r="A147" s="65"/>
      <c r="B147" s="109" t="s">
        <v>180</v>
      </c>
      <c r="C147" s="41"/>
      <c r="D147" s="41"/>
      <c r="E147" s="65"/>
      <c r="F147" s="109"/>
    </row>
    <row r="148" spans="1:6" ht="29.25" customHeight="1">
      <c r="A148" s="65"/>
      <c r="B148" s="109" t="s">
        <v>182</v>
      </c>
      <c r="C148" s="41"/>
      <c r="D148" s="41"/>
      <c r="E148" s="65"/>
      <c r="F148" s="109"/>
    </row>
    <row r="149" spans="1:6" ht="22.5" customHeight="1">
      <c r="A149" s="65"/>
      <c r="B149" s="110" t="s">
        <v>115</v>
      </c>
      <c r="C149" s="67"/>
      <c r="D149" s="65"/>
      <c r="E149" s="65"/>
      <c r="F149" s="65"/>
    </row>
    <row r="150" spans="1:2" ht="12.75" hidden="1">
      <c r="A150" s="65"/>
      <c r="B150" s="65"/>
    </row>
    <row r="151" spans="1:2" ht="357.75" customHeight="1">
      <c r="A151" s="65"/>
      <c r="B151" s="111" t="s">
        <v>184</v>
      </c>
    </row>
    <row r="152" s="43" customFormat="1" ht="12.75">
      <c r="C152" s="44"/>
    </row>
    <row r="153" s="43" customFormat="1" ht="12.75">
      <c r="C153" s="44"/>
    </row>
    <row r="154" s="43" customFormat="1" ht="12.75">
      <c r="C154" s="44"/>
    </row>
    <row r="155" s="43" customFormat="1" ht="12.75">
      <c r="C155" s="44"/>
    </row>
    <row r="156" s="43" customFormat="1" ht="12.75">
      <c r="C156" s="44"/>
    </row>
    <row r="157" s="43" customFormat="1" ht="12.75">
      <c r="C157" s="44"/>
    </row>
    <row r="158" s="43" customFormat="1" ht="12.75">
      <c r="C158" s="44"/>
    </row>
    <row r="159" s="43" customFormat="1" ht="12.75">
      <c r="C159" s="44"/>
    </row>
    <row r="160" s="43" customFormat="1" ht="12.75">
      <c r="C160" s="44"/>
    </row>
    <row r="161" s="43" customFormat="1" ht="12.75">
      <c r="C161" s="44"/>
    </row>
    <row r="162" s="43" customFormat="1" ht="12.75">
      <c r="C162" s="44"/>
    </row>
    <row r="163" s="43" customFormat="1" ht="12.75">
      <c r="C163" s="44"/>
    </row>
    <row r="164" s="43" customFormat="1" ht="12.75">
      <c r="C164" s="44"/>
    </row>
    <row r="165" s="43" customFormat="1" ht="12.75">
      <c r="C165" s="44"/>
    </row>
    <row r="166" s="43" customFormat="1" ht="12.75">
      <c r="C166" s="44"/>
    </row>
    <row r="167" s="43" customFormat="1" ht="12.75">
      <c r="C167" s="44"/>
    </row>
    <row r="168" s="43" customFormat="1" ht="12.75">
      <c r="C168" s="44"/>
    </row>
    <row r="169" s="43" customFormat="1" ht="12.75">
      <c r="C169" s="44"/>
    </row>
    <row r="170" s="43" customFormat="1" ht="12.75">
      <c r="C170" s="44"/>
    </row>
    <row r="171" s="43" customFormat="1" ht="12.75">
      <c r="C171" s="44"/>
    </row>
    <row r="172" s="43" customFormat="1" ht="12.75">
      <c r="C172" s="44"/>
    </row>
    <row r="173" s="43" customFormat="1" ht="12.75">
      <c r="C173" s="44"/>
    </row>
    <row r="174" s="43" customFormat="1" ht="12.75">
      <c r="C174" s="44"/>
    </row>
    <row r="175" s="43" customFormat="1" ht="12.75">
      <c r="C175" s="44"/>
    </row>
    <row r="176" s="43" customFormat="1" ht="12.75">
      <c r="C176" s="44"/>
    </row>
    <row r="177" s="43" customFormat="1" ht="12.75">
      <c r="C177" s="44"/>
    </row>
    <row r="178" spans="2:3" s="43" customFormat="1" ht="25.5" hidden="1">
      <c r="B178" s="53" t="s">
        <v>89</v>
      </c>
      <c r="C178" s="44"/>
    </row>
    <row r="179" spans="2:3" s="43" customFormat="1" ht="38.25" hidden="1">
      <c r="B179" s="54" t="s">
        <v>90</v>
      </c>
      <c r="C179" s="44"/>
    </row>
    <row r="180" spans="2:3" s="43" customFormat="1" ht="12.75" hidden="1">
      <c r="B180" s="52" t="s">
        <v>12</v>
      </c>
      <c r="C180" s="44"/>
    </row>
    <row r="181" spans="2:3" s="43" customFormat="1" ht="12.75" hidden="1">
      <c r="B181" s="55" t="s">
        <v>94</v>
      </c>
      <c r="C181" s="44"/>
    </row>
    <row r="182" spans="2:3" s="43" customFormat="1" ht="25.5" hidden="1">
      <c r="B182" s="56" t="s">
        <v>51</v>
      </c>
      <c r="C182" s="44"/>
    </row>
    <row r="183" spans="2:3" s="43" customFormat="1" ht="12.75" hidden="1">
      <c r="B183" s="53" t="s">
        <v>13</v>
      </c>
      <c r="C183" s="44"/>
    </row>
    <row r="184" spans="2:3" s="43" customFormat="1" ht="12.75" hidden="1">
      <c r="B184" s="56" t="s">
        <v>52</v>
      </c>
      <c r="C184" s="44"/>
    </row>
    <row r="185" spans="2:3" s="43" customFormat="1" ht="12.75" hidden="1">
      <c r="B185" s="56" t="s">
        <v>53</v>
      </c>
      <c r="C185" s="44"/>
    </row>
    <row r="186" spans="2:3" s="43" customFormat="1" ht="12.75" hidden="1">
      <c r="B186" s="56" t="s">
        <v>54</v>
      </c>
      <c r="C186" s="44"/>
    </row>
    <row r="187" spans="2:3" s="43" customFormat="1" ht="12.75" hidden="1">
      <c r="B187" s="56" t="s">
        <v>57</v>
      </c>
      <c r="C187" s="44"/>
    </row>
    <row r="188" spans="2:3" s="43" customFormat="1" ht="12.75" hidden="1">
      <c r="B188" s="56" t="s">
        <v>14</v>
      </c>
      <c r="C188" s="44"/>
    </row>
    <row r="189" spans="2:3" s="43" customFormat="1" ht="12.75" hidden="1">
      <c r="B189" s="56" t="s">
        <v>55</v>
      </c>
      <c r="C189" s="44"/>
    </row>
    <row r="190" spans="2:3" s="43" customFormat="1" ht="25.5" hidden="1">
      <c r="B190" s="56" t="s">
        <v>56</v>
      </c>
      <c r="C190" s="44"/>
    </row>
    <row r="191" spans="2:3" s="43" customFormat="1" ht="25.5" hidden="1">
      <c r="B191" s="56" t="s">
        <v>102</v>
      </c>
      <c r="C191" s="44"/>
    </row>
    <row r="192" spans="2:3" s="43" customFormat="1" ht="12.75" hidden="1">
      <c r="B192" s="53" t="s">
        <v>23</v>
      </c>
      <c r="C192" s="44"/>
    </row>
    <row r="193" spans="2:3" s="43" customFormat="1" ht="12.75" hidden="1">
      <c r="B193" s="53" t="s">
        <v>15</v>
      </c>
      <c r="C193" s="44"/>
    </row>
    <row r="194" spans="2:3" s="43" customFormat="1" ht="12.75" hidden="1">
      <c r="B194" s="55" t="s">
        <v>16</v>
      </c>
      <c r="C194" s="44"/>
    </row>
    <row r="195" spans="2:3" s="43" customFormat="1" ht="12.75" hidden="1">
      <c r="B195" s="55" t="s">
        <v>118</v>
      </c>
      <c r="C195" s="44"/>
    </row>
    <row r="196" s="43" customFormat="1" ht="12.75">
      <c r="C196" s="44"/>
    </row>
    <row r="197" s="43" customFormat="1" ht="12.75">
      <c r="C197" s="44"/>
    </row>
    <row r="198" s="43" customFormat="1" ht="12.75">
      <c r="C198" s="44"/>
    </row>
    <row r="199" s="43" customFormat="1" ht="12.75">
      <c r="C199" s="44"/>
    </row>
    <row r="200" s="43" customFormat="1" ht="12.75">
      <c r="C200" s="44"/>
    </row>
    <row r="201" s="43" customFormat="1" ht="12.75">
      <c r="C201" s="44"/>
    </row>
    <row r="202" s="43" customFormat="1" ht="12.75">
      <c r="C202" s="44"/>
    </row>
    <row r="203" s="43" customFormat="1" ht="12.75">
      <c r="C203" s="44"/>
    </row>
    <row r="204" s="43" customFormat="1" ht="12.75">
      <c r="C204" s="44"/>
    </row>
    <row r="205" s="43" customFormat="1" ht="12.75">
      <c r="C205" s="44"/>
    </row>
    <row r="206" s="43" customFormat="1" ht="12.75">
      <c r="C206" s="44"/>
    </row>
    <row r="207" s="43" customFormat="1" ht="12.75">
      <c r="C207" s="44"/>
    </row>
    <row r="208" s="43" customFormat="1" ht="12.75">
      <c r="C208" s="44"/>
    </row>
    <row r="209" s="43" customFormat="1" ht="12.75">
      <c r="C209" s="44"/>
    </row>
    <row r="210" s="43" customFormat="1" ht="12.75">
      <c r="C210" s="44"/>
    </row>
    <row r="211" s="43" customFormat="1" ht="12.75">
      <c r="C211" s="44"/>
    </row>
    <row r="212" s="43" customFormat="1" ht="12.75">
      <c r="C212" s="44"/>
    </row>
    <row r="213" s="43" customFormat="1" ht="12.75">
      <c r="C213" s="44"/>
    </row>
    <row r="214" s="43" customFormat="1" ht="12.75">
      <c r="C214" s="44"/>
    </row>
    <row r="215" s="43" customFormat="1" ht="12.75">
      <c r="C215" s="44"/>
    </row>
    <row r="216" s="43" customFormat="1" ht="12.75">
      <c r="C216" s="44"/>
    </row>
    <row r="217" s="43" customFormat="1" ht="12.75">
      <c r="C217" s="44"/>
    </row>
    <row r="218" s="43" customFormat="1" ht="12.75">
      <c r="C218" s="44"/>
    </row>
    <row r="219" s="43" customFormat="1" ht="12.75">
      <c r="C219" s="44"/>
    </row>
    <row r="220" s="43" customFormat="1" ht="12.75">
      <c r="C220" s="44"/>
    </row>
    <row r="221" s="43" customFormat="1" ht="12.75">
      <c r="C221" s="44"/>
    </row>
    <row r="222" s="43" customFormat="1" ht="12.75">
      <c r="C222" s="44"/>
    </row>
    <row r="223" s="43" customFormat="1" ht="12.75">
      <c r="C223" s="44"/>
    </row>
    <row r="224" s="43" customFormat="1" ht="12.75">
      <c r="C224" s="44"/>
    </row>
    <row r="225" s="43" customFormat="1" ht="12.75">
      <c r="C225" s="44"/>
    </row>
    <row r="226" s="43" customFormat="1" ht="12.75">
      <c r="C226" s="44"/>
    </row>
    <row r="227" s="43" customFormat="1" ht="12.75">
      <c r="C227" s="44"/>
    </row>
    <row r="228" s="43" customFormat="1" ht="12.75">
      <c r="C228" s="44"/>
    </row>
    <row r="229" s="43" customFormat="1" ht="12.75">
      <c r="C229" s="44"/>
    </row>
    <row r="230" s="43" customFormat="1" ht="12.75">
      <c r="C230" s="44"/>
    </row>
    <row r="231" s="43" customFormat="1" ht="12.75">
      <c r="C231" s="44"/>
    </row>
    <row r="232" s="43" customFormat="1" ht="12.75">
      <c r="C232" s="44"/>
    </row>
    <row r="233" s="43" customFormat="1" ht="12.75">
      <c r="C233" s="44"/>
    </row>
    <row r="234" s="43" customFormat="1" ht="12.75">
      <c r="C234" s="44"/>
    </row>
    <row r="235" s="43" customFormat="1" ht="12.75">
      <c r="C235" s="44"/>
    </row>
    <row r="236" s="43" customFormat="1" ht="12.75">
      <c r="C236" s="44"/>
    </row>
    <row r="237" s="43" customFormat="1" ht="12.75">
      <c r="C237" s="44"/>
    </row>
    <row r="238" s="43" customFormat="1" ht="12.75">
      <c r="C238" s="44"/>
    </row>
    <row r="239" s="43" customFormat="1" ht="12.75">
      <c r="C239" s="44"/>
    </row>
    <row r="240" s="43" customFormat="1" ht="12.75">
      <c r="C240" s="44"/>
    </row>
    <row r="241" s="43" customFormat="1" ht="12.75">
      <c r="C241" s="44"/>
    </row>
    <row r="242" s="43" customFormat="1" ht="12.75">
      <c r="C242" s="44"/>
    </row>
    <row r="243" s="43" customFormat="1" ht="12.75">
      <c r="C243" s="44"/>
    </row>
    <row r="244" s="43" customFormat="1" ht="12.75">
      <c r="C244" s="44"/>
    </row>
    <row r="245" s="43" customFormat="1" ht="12.75">
      <c r="C245" s="44"/>
    </row>
    <row r="246" s="43" customFormat="1" ht="12.75">
      <c r="C246" s="44"/>
    </row>
    <row r="247" s="43" customFormat="1" ht="12.75">
      <c r="C247" s="44"/>
    </row>
    <row r="248" s="43" customFormat="1" ht="12.75">
      <c r="C248" s="44"/>
    </row>
    <row r="249" s="43" customFormat="1" ht="12.75">
      <c r="C249" s="44"/>
    </row>
    <row r="250" s="43" customFormat="1" ht="12.75">
      <c r="C250" s="44"/>
    </row>
    <row r="251" s="43" customFormat="1" ht="12.75">
      <c r="C251" s="44"/>
    </row>
    <row r="252" s="43" customFormat="1" ht="12.75">
      <c r="C252" s="44"/>
    </row>
    <row r="253" s="43" customFormat="1" ht="12.75">
      <c r="C253" s="44"/>
    </row>
    <row r="254" s="43" customFormat="1" ht="12.75">
      <c r="C254" s="44"/>
    </row>
    <row r="255" s="43" customFormat="1" ht="12.75">
      <c r="C255" s="44"/>
    </row>
    <row r="256" s="43" customFormat="1" ht="12.75">
      <c r="C256" s="44"/>
    </row>
    <row r="257" s="43" customFormat="1" ht="12.75">
      <c r="C257" s="44"/>
    </row>
    <row r="258" s="43" customFormat="1" ht="12.75">
      <c r="C258" s="44"/>
    </row>
    <row r="259" s="43" customFormat="1" ht="12.75">
      <c r="C259" s="44"/>
    </row>
    <row r="260" s="43" customFormat="1" ht="12.75">
      <c r="C260" s="44"/>
    </row>
    <row r="261" s="43" customFormat="1" ht="12.75">
      <c r="C261" s="44"/>
    </row>
    <row r="262" s="43" customFormat="1" ht="12.75">
      <c r="C262" s="44"/>
    </row>
    <row r="263" s="43" customFormat="1" ht="12.75">
      <c r="C263" s="44"/>
    </row>
    <row r="264" s="43" customFormat="1" ht="12.75">
      <c r="C264" s="44"/>
    </row>
    <row r="265" s="43" customFormat="1" ht="12.75">
      <c r="C265" s="44"/>
    </row>
    <row r="266" s="43" customFormat="1" ht="12.75">
      <c r="C266" s="44"/>
    </row>
    <row r="267" s="43" customFormat="1" ht="12.75">
      <c r="C267" s="44"/>
    </row>
    <row r="268" s="43" customFormat="1" ht="12.75">
      <c r="C268" s="44"/>
    </row>
    <row r="269" s="43" customFormat="1" ht="12.75">
      <c r="C269" s="44"/>
    </row>
    <row r="270" s="43" customFormat="1" ht="12.75">
      <c r="C270" s="44"/>
    </row>
    <row r="271" s="43" customFormat="1" ht="12.75">
      <c r="C271" s="44"/>
    </row>
    <row r="272" s="43" customFormat="1" ht="12.75">
      <c r="C272" s="44"/>
    </row>
    <row r="273" s="43" customFormat="1" ht="12.75">
      <c r="C273" s="44"/>
    </row>
    <row r="274" s="43" customFormat="1" ht="12.75">
      <c r="C274" s="44"/>
    </row>
    <row r="275" s="43" customFormat="1" ht="12.75">
      <c r="C275" s="44"/>
    </row>
    <row r="276" s="43" customFormat="1" ht="12.75">
      <c r="C276" s="44"/>
    </row>
    <row r="277" s="43" customFormat="1" ht="12.75">
      <c r="C277" s="44"/>
    </row>
    <row r="278" s="43" customFormat="1" ht="12.75">
      <c r="C278" s="44"/>
    </row>
    <row r="279" s="43" customFormat="1" ht="12.75">
      <c r="C279" s="44"/>
    </row>
    <row r="280" s="43" customFormat="1" ht="12.75">
      <c r="C280" s="44"/>
    </row>
    <row r="281" s="43" customFormat="1" ht="12.75">
      <c r="C281" s="44"/>
    </row>
    <row r="282" s="43" customFormat="1" ht="12.75">
      <c r="C282" s="44"/>
    </row>
    <row r="283" s="43" customFormat="1" ht="12.75">
      <c r="C283" s="44"/>
    </row>
    <row r="284" s="43" customFormat="1" ht="12.75">
      <c r="C284" s="44"/>
    </row>
    <row r="285" s="43" customFormat="1" ht="12.75">
      <c r="C285" s="44"/>
    </row>
    <row r="286" s="43" customFormat="1" ht="12.75">
      <c r="C286" s="44"/>
    </row>
    <row r="287" s="43" customFormat="1" ht="12.75">
      <c r="C287" s="44"/>
    </row>
    <row r="288" s="43" customFormat="1" ht="12.75">
      <c r="C288" s="44"/>
    </row>
    <row r="289" s="43" customFormat="1" ht="12.75">
      <c r="C289" s="44"/>
    </row>
    <row r="290" s="43" customFormat="1" ht="12.75">
      <c r="C290" s="44"/>
    </row>
    <row r="291" s="43" customFormat="1" ht="12.75">
      <c r="C291" s="44"/>
    </row>
    <row r="292" s="43" customFormat="1" ht="12.75">
      <c r="C292" s="44"/>
    </row>
    <row r="293" s="43" customFormat="1" ht="12.75">
      <c r="C293" s="44"/>
    </row>
    <row r="294" s="43" customFormat="1" ht="12.75">
      <c r="C294" s="44"/>
    </row>
    <row r="295" s="43" customFormat="1" ht="12.75">
      <c r="C295" s="44"/>
    </row>
    <row r="296" s="43" customFormat="1" ht="12.75">
      <c r="C296" s="44"/>
    </row>
    <row r="297" s="43" customFormat="1" ht="12.75">
      <c r="C297" s="44"/>
    </row>
    <row r="298" s="43" customFormat="1" ht="12.75">
      <c r="C298" s="44"/>
    </row>
    <row r="299" s="43" customFormat="1" ht="12.75">
      <c r="C299" s="44"/>
    </row>
    <row r="300" s="43" customFormat="1" ht="12.75">
      <c r="C300" s="44"/>
    </row>
    <row r="301" s="43" customFormat="1" ht="12.75">
      <c r="C301" s="44"/>
    </row>
    <row r="302" s="43" customFormat="1" ht="12.75">
      <c r="C302" s="44"/>
    </row>
    <row r="303" s="43" customFormat="1" ht="12.75">
      <c r="C303" s="44"/>
    </row>
    <row r="304" s="43" customFormat="1" ht="12.75">
      <c r="C304" s="44"/>
    </row>
    <row r="305" s="43" customFormat="1" ht="12.75">
      <c r="C305" s="44"/>
    </row>
    <row r="306" s="43" customFormat="1" ht="12.75">
      <c r="C306" s="44"/>
    </row>
    <row r="307" s="43" customFormat="1" ht="12.75">
      <c r="C307" s="44"/>
    </row>
    <row r="308" s="43" customFormat="1" ht="12.75">
      <c r="C308" s="44"/>
    </row>
    <row r="309" s="43" customFormat="1" ht="12.75">
      <c r="C309" s="44"/>
    </row>
    <row r="310" s="43" customFormat="1" ht="12.75">
      <c r="C310" s="44"/>
    </row>
    <row r="311" s="43" customFormat="1" ht="12.75">
      <c r="C311" s="44"/>
    </row>
    <row r="312" s="43" customFormat="1" ht="12.75">
      <c r="C312" s="44"/>
    </row>
    <row r="313" s="43" customFormat="1" ht="12.75">
      <c r="C313" s="44"/>
    </row>
    <row r="314" s="43" customFormat="1" ht="12.75">
      <c r="C314" s="44"/>
    </row>
    <row r="315" s="43" customFormat="1" ht="12.75">
      <c r="C315" s="44"/>
    </row>
    <row r="316" s="43" customFormat="1" ht="12.75">
      <c r="C316" s="44"/>
    </row>
    <row r="317" s="43" customFormat="1" ht="12.75">
      <c r="C317" s="44"/>
    </row>
    <row r="318" s="43" customFormat="1" ht="12.75">
      <c r="C318" s="44"/>
    </row>
    <row r="319" s="43" customFormat="1" ht="12.75">
      <c r="C319" s="44"/>
    </row>
    <row r="320" s="43" customFormat="1" ht="12.75">
      <c r="C320" s="44"/>
    </row>
    <row r="321" s="43" customFormat="1" ht="12.75">
      <c r="C321" s="44"/>
    </row>
    <row r="322" s="43" customFormat="1" ht="12.75">
      <c r="C322" s="44"/>
    </row>
    <row r="323" s="43" customFormat="1" ht="12.75">
      <c r="C323" s="44"/>
    </row>
    <row r="324" s="43" customFormat="1" ht="12.75">
      <c r="C324" s="44"/>
    </row>
    <row r="325" s="43" customFormat="1" ht="12.75">
      <c r="C325" s="44"/>
    </row>
    <row r="326" s="43" customFormat="1" ht="12.75">
      <c r="C326" s="44"/>
    </row>
    <row r="327" s="43" customFormat="1" ht="12.75">
      <c r="C327" s="44"/>
    </row>
    <row r="328" s="43" customFormat="1" ht="12.75">
      <c r="C328" s="44"/>
    </row>
    <row r="329" s="43" customFormat="1" ht="12.75">
      <c r="C329" s="44"/>
    </row>
    <row r="330" s="43" customFormat="1" ht="12.75">
      <c r="C330" s="44"/>
    </row>
    <row r="331" s="43" customFormat="1" ht="12.75">
      <c r="C331" s="44"/>
    </row>
    <row r="332" s="43" customFormat="1" ht="12.75">
      <c r="C332" s="44"/>
    </row>
    <row r="333" s="43" customFormat="1" ht="12.75">
      <c r="C333" s="44"/>
    </row>
    <row r="334" s="43" customFormat="1" ht="12.75">
      <c r="C334" s="44"/>
    </row>
    <row r="335" s="43" customFormat="1" ht="12.75">
      <c r="C335" s="44"/>
    </row>
    <row r="336" s="43" customFormat="1" ht="12.75">
      <c r="C336" s="44"/>
    </row>
    <row r="337" s="43" customFormat="1" ht="12.75">
      <c r="C337" s="44"/>
    </row>
    <row r="338" s="43" customFormat="1" ht="12.75">
      <c r="C338" s="44"/>
    </row>
    <row r="339" s="43" customFormat="1" ht="12.75">
      <c r="C339" s="44"/>
    </row>
    <row r="340" s="43" customFormat="1" ht="12.75">
      <c r="C340" s="44"/>
    </row>
    <row r="341" s="43" customFormat="1" ht="12.75">
      <c r="C341" s="44"/>
    </row>
    <row r="342" s="43" customFormat="1" ht="12.75">
      <c r="C342" s="44"/>
    </row>
    <row r="343" s="43" customFormat="1" ht="12.75">
      <c r="C343" s="44"/>
    </row>
    <row r="344" s="43" customFormat="1" ht="12.75">
      <c r="C344" s="44"/>
    </row>
    <row r="345" s="43" customFormat="1" ht="12.75">
      <c r="C345" s="44"/>
    </row>
    <row r="346" s="43" customFormat="1" ht="12.75">
      <c r="C346" s="44"/>
    </row>
    <row r="347" s="43" customFormat="1" ht="12.75">
      <c r="C347" s="44"/>
    </row>
    <row r="348" s="43" customFormat="1" ht="12.75">
      <c r="C348" s="44"/>
    </row>
    <row r="349" s="43" customFormat="1" ht="12.75">
      <c r="C349" s="44"/>
    </row>
    <row r="350" s="43" customFormat="1" ht="12.75">
      <c r="C350" s="44"/>
    </row>
    <row r="351" s="43" customFormat="1" ht="12.75">
      <c r="C351" s="44"/>
    </row>
    <row r="352" s="43" customFormat="1" ht="12.75">
      <c r="C352" s="44"/>
    </row>
    <row r="353" s="43" customFormat="1" ht="12.75">
      <c r="C353" s="44"/>
    </row>
    <row r="354" s="43" customFormat="1" ht="12.75">
      <c r="C354" s="44"/>
    </row>
    <row r="355" s="43" customFormat="1" ht="12.75">
      <c r="C355" s="44"/>
    </row>
    <row r="356" s="43" customFormat="1" ht="12.75">
      <c r="C356" s="44"/>
    </row>
    <row r="357" s="43" customFormat="1" ht="12.75">
      <c r="C357" s="44"/>
    </row>
    <row r="358" s="43" customFormat="1" ht="12.75">
      <c r="C358" s="44"/>
    </row>
    <row r="359" s="43" customFormat="1" ht="12.75">
      <c r="C359" s="44"/>
    </row>
    <row r="360" s="43" customFormat="1" ht="12.75">
      <c r="C360" s="44"/>
    </row>
    <row r="361" s="43" customFormat="1" ht="12.75">
      <c r="C361" s="44"/>
    </row>
    <row r="362" s="43" customFormat="1" ht="12.75">
      <c r="C362" s="44"/>
    </row>
    <row r="363" s="43" customFormat="1" ht="12.75">
      <c r="C363" s="44"/>
    </row>
    <row r="364" s="43" customFormat="1" ht="12.75">
      <c r="C364" s="44"/>
    </row>
    <row r="365" s="43" customFormat="1" ht="12.75">
      <c r="C365" s="44"/>
    </row>
    <row r="366" s="43" customFormat="1" ht="12.75">
      <c r="C366" s="44"/>
    </row>
    <row r="367" s="43" customFormat="1" ht="12.75">
      <c r="C367" s="44"/>
    </row>
    <row r="368" s="43" customFormat="1" ht="12.75">
      <c r="C368" s="44"/>
    </row>
    <row r="369" s="43" customFormat="1" ht="12.75">
      <c r="C369" s="44"/>
    </row>
    <row r="370" s="43" customFormat="1" ht="12.75">
      <c r="C370" s="44"/>
    </row>
    <row r="371" s="43" customFormat="1" ht="12.75">
      <c r="C371" s="44"/>
    </row>
    <row r="372" s="43" customFormat="1" ht="12.75">
      <c r="C372" s="44"/>
    </row>
    <row r="373" s="43" customFormat="1" ht="12.75">
      <c r="C373" s="44"/>
    </row>
    <row r="374" s="43" customFormat="1" ht="12.75">
      <c r="C374" s="44"/>
    </row>
    <row r="375" s="43" customFormat="1" ht="12.75">
      <c r="C375" s="44"/>
    </row>
    <row r="376" s="43" customFormat="1" ht="12.75">
      <c r="C376" s="44"/>
    </row>
    <row r="377" s="43" customFormat="1" ht="12.75">
      <c r="C377" s="44"/>
    </row>
    <row r="378" s="43" customFormat="1" ht="12.75">
      <c r="C378" s="44"/>
    </row>
    <row r="379" s="43" customFormat="1" ht="12.75">
      <c r="C379" s="44"/>
    </row>
    <row r="380" s="43" customFormat="1" ht="12.75">
      <c r="C380" s="44"/>
    </row>
    <row r="381" s="43" customFormat="1" ht="12.75">
      <c r="C381" s="44"/>
    </row>
    <row r="382" s="43" customFormat="1" ht="12.75">
      <c r="C382" s="44"/>
    </row>
    <row r="383" s="43" customFormat="1" ht="12.75">
      <c r="C383" s="44"/>
    </row>
    <row r="384" s="43" customFormat="1" ht="12.75">
      <c r="C384" s="44"/>
    </row>
    <row r="385" s="43" customFormat="1" ht="12.75">
      <c r="C385" s="44"/>
    </row>
    <row r="386" s="43" customFormat="1" ht="12.75">
      <c r="C386" s="44"/>
    </row>
    <row r="387" s="43" customFormat="1" ht="12.75">
      <c r="C387" s="44"/>
    </row>
    <row r="388" s="43" customFormat="1" ht="12.75">
      <c r="C388" s="44"/>
    </row>
    <row r="389" s="43" customFormat="1" ht="12.75">
      <c r="C389" s="44"/>
    </row>
    <row r="390" s="43" customFormat="1" ht="12.75">
      <c r="C390" s="44"/>
    </row>
    <row r="391" s="43" customFormat="1" ht="12.75">
      <c r="C391" s="44"/>
    </row>
    <row r="392" s="43" customFormat="1" ht="12.75">
      <c r="C392" s="44"/>
    </row>
    <row r="393" s="43" customFormat="1" ht="12.75">
      <c r="C393" s="44"/>
    </row>
    <row r="394" s="43" customFormat="1" ht="12.75">
      <c r="C394" s="44"/>
    </row>
    <row r="395" s="43" customFormat="1" ht="12.75">
      <c r="C395" s="44"/>
    </row>
    <row r="396" s="43" customFormat="1" ht="12.75">
      <c r="C396" s="44"/>
    </row>
    <row r="397" s="43" customFormat="1" ht="12.75">
      <c r="C397" s="44"/>
    </row>
    <row r="398" s="43" customFormat="1" ht="12.75">
      <c r="C398" s="44"/>
    </row>
    <row r="399" s="43" customFormat="1" ht="12.75">
      <c r="C399" s="44"/>
    </row>
    <row r="400" s="43" customFormat="1" ht="12.75">
      <c r="C400" s="44"/>
    </row>
    <row r="401" s="43" customFormat="1" ht="12.75">
      <c r="C401" s="44"/>
    </row>
    <row r="402" s="43" customFormat="1" ht="12.75">
      <c r="C402" s="44"/>
    </row>
    <row r="403" s="43" customFormat="1" ht="12.75">
      <c r="C403" s="44"/>
    </row>
    <row r="404" s="43" customFormat="1" ht="12.75">
      <c r="C404" s="44"/>
    </row>
    <row r="405" s="43" customFormat="1" ht="12.75">
      <c r="C405" s="44"/>
    </row>
    <row r="406" s="43" customFormat="1" ht="12.75">
      <c r="C406" s="44"/>
    </row>
    <row r="407" s="43" customFormat="1" ht="12.75">
      <c r="C407" s="44"/>
    </row>
    <row r="408" s="43" customFormat="1" ht="12.75">
      <c r="C408" s="44"/>
    </row>
    <row r="409" s="43" customFormat="1" ht="12.75">
      <c r="C409" s="44"/>
    </row>
    <row r="410" s="43" customFormat="1" ht="12.75">
      <c r="C410" s="44"/>
    </row>
    <row r="411" s="43" customFormat="1" ht="12.75">
      <c r="C411" s="44"/>
    </row>
    <row r="412" s="43" customFormat="1" ht="12.75">
      <c r="C412" s="44"/>
    </row>
    <row r="413" s="43" customFormat="1" ht="12.75">
      <c r="C413" s="44"/>
    </row>
    <row r="414" s="43" customFormat="1" ht="12.75">
      <c r="C414" s="44"/>
    </row>
    <row r="415" s="43" customFormat="1" ht="12.75">
      <c r="C415" s="44"/>
    </row>
    <row r="416" s="43" customFormat="1" ht="12.75">
      <c r="C416" s="44"/>
    </row>
    <row r="417" s="43" customFormat="1" ht="12.75">
      <c r="C417" s="44"/>
    </row>
    <row r="418" s="43" customFormat="1" ht="12.75">
      <c r="C418" s="44"/>
    </row>
    <row r="419" s="43" customFormat="1" ht="12.75">
      <c r="C419" s="44"/>
    </row>
    <row r="420" s="43" customFormat="1" ht="12.75">
      <c r="C420" s="44"/>
    </row>
    <row r="421" s="43" customFormat="1" ht="12.75">
      <c r="C421" s="44"/>
    </row>
    <row r="422" s="43" customFormat="1" ht="12.75">
      <c r="C422" s="44"/>
    </row>
    <row r="423" s="43" customFormat="1" ht="12.75">
      <c r="C423" s="44"/>
    </row>
    <row r="424" s="43" customFormat="1" ht="12.75">
      <c r="C424" s="44"/>
    </row>
    <row r="425" s="43" customFormat="1" ht="12.75">
      <c r="C425" s="44"/>
    </row>
    <row r="426" s="43" customFormat="1" ht="12.75">
      <c r="C426" s="44"/>
    </row>
    <row r="427" s="43" customFormat="1" ht="12.75">
      <c r="C427" s="44"/>
    </row>
    <row r="428" s="43" customFormat="1" ht="12.75">
      <c r="C428" s="44"/>
    </row>
    <row r="429" s="43" customFormat="1" ht="12.75">
      <c r="C429" s="44"/>
    </row>
    <row r="430" s="43" customFormat="1" ht="12.75">
      <c r="C430" s="44"/>
    </row>
    <row r="431" s="43" customFormat="1" ht="12.75">
      <c r="C431" s="44"/>
    </row>
    <row r="432" s="43" customFormat="1" ht="12.75">
      <c r="C432" s="44"/>
    </row>
    <row r="433" s="43" customFormat="1" ht="12.75">
      <c r="C433" s="44"/>
    </row>
    <row r="434" s="43" customFormat="1" ht="12.75">
      <c r="C434" s="44"/>
    </row>
    <row r="435" s="43" customFormat="1" ht="12.75">
      <c r="C435" s="44"/>
    </row>
    <row r="436" s="43" customFormat="1" ht="12.75">
      <c r="C436" s="44"/>
    </row>
    <row r="437" s="43" customFormat="1" ht="12.75">
      <c r="C437" s="44"/>
    </row>
    <row r="438" s="43" customFormat="1" ht="12.75">
      <c r="C438" s="44"/>
    </row>
    <row r="439" s="43" customFormat="1" ht="12.75">
      <c r="C439" s="44"/>
    </row>
    <row r="440" s="43" customFormat="1" ht="12.75">
      <c r="C440" s="44"/>
    </row>
    <row r="441" s="43" customFormat="1" ht="12.75">
      <c r="C441" s="44"/>
    </row>
    <row r="442" s="43" customFormat="1" ht="12.75">
      <c r="C442" s="44"/>
    </row>
    <row r="443" s="43" customFormat="1" ht="12.75">
      <c r="C443" s="44"/>
    </row>
    <row r="444" s="43" customFormat="1" ht="12.75">
      <c r="C444" s="44"/>
    </row>
    <row r="445" s="43" customFormat="1" ht="12.75">
      <c r="C445" s="44"/>
    </row>
    <row r="446" s="43" customFormat="1" ht="12.75">
      <c r="C446" s="44"/>
    </row>
    <row r="447" s="43" customFormat="1" ht="12.75">
      <c r="C447" s="44"/>
    </row>
    <row r="448" s="43" customFormat="1" ht="12.75">
      <c r="C448" s="44"/>
    </row>
    <row r="449" s="43" customFormat="1" ht="12.75">
      <c r="C449" s="44"/>
    </row>
    <row r="450" s="43" customFormat="1" ht="12.75">
      <c r="C450" s="44"/>
    </row>
    <row r="451" s="43" customFormat="1" ht="12.75">
      <c r="C451" s="44"/>
    </row>
    <row r="452" s="43" customFormat="1" ht="12.75">
      <c r="C452" s="44"/>
    </row>
    <row r="453" s="43" customFormat="1" ht="12.75">
      <c r="C453" s="44"/>
    </row>
    <row r="454" s="43" customFormat="1" ht="12.75">
      <c r="C454" s="44"/>
    </row>
    <row r="455" s="43" customFormat="1" ht="12.75">
      <c r="C455" s="44"/>
    </row>
    <row r="456" s="43" customFormat="1" ht="12.75">
      <c r="C456" s="44"/>
    </row>
    <row r="457" s="43" customFormat="1" ht="12.75">
      <c r="C457" s="44"/>
    </row>
    <row r="458" s="43" customFormat="1" ht="12.75">
      <c r="C458" s="44"/>
    </row>
    <row r="459" s="43" customFormat="1" ht="12.75">
      <c r="C459" s="44"/>
    </row>
    <row r="460" s="43" customFormat="1" ht="12.75">
      <c r="C460" s="44"/>
    </row>
    <row r="461" s="43" customFormat="1" ht="12.75">
      <c r="C461" s="44"/>
    </row>
    <row r="462" s="43" customFormat="1" ht="12.75">
      <c r="C462" s="44"/>
    </row>
    <row r="463" s="43" customFormat="1" ht="12.75">
      <c r="C463" s="44"/>
    </row>
    <row r="464" s="43" customFormat="1" ht="12.75">
      <c r="C464" s="44"/>
    </row>
    <row r="465" s="43" customFormat="1" ht="12.75">
      <c r="C465" s="44"/>
    </row>
    <row r="466" s="43" customFormat="1" ht="12.75">
      <c r="C466" s="44"/>
    </row>
    <row r="467" s="43" customFormat="1" ht="12.75">
      <c r="C467" s="44"/>
    </row>
    <row r="468" s="43" customFormat="1" ht="12.75">
      <c r="C468" s="44"/>
    </row>
    <row r="469" s="43" customFormat="1" ht="12.75">
      <c r="C469" s="44"/>
    </row>
    <row r="470" s="43" customFormat="1" ht="12.75">
      <c r="C470" s="44"/>
    </row>
    <row r="471" s="43" customFormat="1" ht="12.75">
      <c r="C471" s="44"/>
    </row>
    <row r="472" s="43" customFormat="1" ht="12.75">
      <c r="C472" s="44"/>
    </row>
    <row r="473" s="43" customFormat="1" ht="12.75">
      <c r="C473" s="44"/>
    </row>
    <row r="474" s="43" customFormat="1" ht="12.75">
      <c r="C474" s="44"/>
    </row>
    <row r="475" s="43" customFormat="1" ht="12.75">
      <c r="C475" s="44"/>
    </row>
    <row r="476" s="43" customFormat="1" ht="12.75">
      <c r="C476" s="44"/>
    </row>
    <row r="477" s="43" customFormat="1" ht="12.75">
      <c r="C477" s="44"/>
    </row>
    <row r="478" s="43" customFormat="1" ht="12.75">
      <c r="C478" s="44"/>
    </row>
    <row r="479" s="43" customFormat="1" ht="12.75">
      <c r="C479" s="44"/>
    </row>
    <row r="480" s="43" customFormat="1" ht="12.75">
      <c r="C480" s="44"/>
    </row>
    <row r="481" s="43" customFormat="1" ht="12.75">
      <c r="C481" s="44"/>
    </row>
    <row r="482" s="43" customFormat="1" ht="12.75">
      <c r="C482" s="44"/>
    </row>
    <row r="483" s="43" customFormat="1" ht="12.75">
      <c r="C483" s="44"/>
    </row>
    <row r="484" s="43" customFormat="1" ht="12.75">
      <c r="C484" s="44"/>
    </row>
    <row r="485" s="43" customFormat="1" ht="12.75">
      <c r="C485" s="44"/>
    </row>
    <row r="486" s="43" customFormat="1" ht="12.75">
      <c r="C486" s="44"/>
    </row>
    <row r="487" s="43" customFormat="1" ht="12.75">
      <c r="C487" s="44"/>
    </row>
    <row r="488" s="43" customFormat="1" ht="12.75">
      <c r="C488" s="44"/>
    </row>
    <row r="489" s="43" customFormat="1" ht="12.75">
      <c r="C489" s="44"/>
    </row>
    <row r="490" s="43" customFormat="1" ht="12.75">
      <c r="C490" s="44"/>
    </row>
    <row r="491" s="43" customFormat="1" ht="12.75">
      <c r="C491" s="44"/>
    </row>
    <row r="492" s="43" customFormat="1" ht="12.75">
      <c r="C492" s="44"/>
    </row>
    <row r="493" s="43" customFormat="1" ht="12.75">
      <c r="C493" s="44"/>
    </row>
    <row r="494" s="43" customFormat="1" ht="12.75">
      <c r="C494" s="44"/>
    </row>
    <row r="495" s="43" customFormat="1" ht="12.75">
      <c r="C495" s="44"/>
    </row>
    <row r="496" s="43" customFormat="1" ht="12.75">
      <c r="C496" s="44"/>
    </row>
    <row r="497" s="43" customFormat="1" ht="12.75">
      <c r="C497" s="44"/>
    </row>
    <row r="498" s="43" customFormat="1" ht="12.75">
      <c r="C498" s="44"/>
    </row>
    <row r="499" s="43" customFormat="1" ht="12.75">
      <c r="C499" s="44"/>
    </row>
    <row r="500" s="43" customFormat="1" ht="12.75">
      <c r="C500" s="44"/>
    </row>
    <row r="501" s="43" customFormat="1" ht="12.75">
      <c r="C501" s="44"/>
    </row>
    <row r="502" s="43" customFormat="1" ht="12.75">
      <c r="C502" s="44"/>
    </row>
    <row r="503" s="43" customFormat="1" ht="12.75">
      <c r="C503" s="44"/>
    </row>
    <row r="504" s="43" customFormat="1" ht="12.75">
      <c r="C504" s="44"/>
    </row>
    <row r="505" s="43" customFormat="1" ht="12.75">
      <c r="C505" s="44"/>
    </row>
    <row r="506" s="43" customFormat="1" ht="12.75">
      <c r="C506" s="44"/>
    </row>
    <row r="507" s="43" customFormat="1" ht="12.75">
      <c r="C507" s="44"/>
    </row>
    <row r="508" s="43" customFormat="1" ht="12.75">
      <c r="C508" s="44"/>
    </row>
    <row r="509" s="43" customFormat="1" ht="12.75">
      <c r="C509" s="44"/>
    </row>
    <row r="510" s="43" customFormat="1" ht="12.75">
      <c r="C510" s="44"/>
    </row>
    <row r="511" s="43" customFormat="1" ht="12.75">
      <c r="C511" s="44"/>
    </row>
    <row r="512" s="43" customFormat="1" ht="12.75">
      <c r="C512" s="44"/>
    </row>
    <row r="513" s="43" customFormat="1" ht="12.75">
      <c r="C513" s="44"/>
    </row>
    <row r="514" s="43" customFormat="1" ht="12.75">
      <c r="C514" s="44"/>
    </row>
    <row r="515" s="43" customFormat="1" ht="12.75">
      <c r="C515" s="44"/>
    </row>
    <row r="516" s="43" customFormat="1" ht="12.75">
      <c r="C516" s="44"/>
    </row>
    <row r="517" s="43" customFormat="1" ht="12.75">
      <c r="C517" s="44"/>
    </row>
    <row r="518" s="43" customFormat="1" ht="12.75">
      <c r="C518" s="44"/>
    </row>
    <row r="519" s="43" customFormat="1" ht="12.75">
      <c r="C519" s="44"/>
    </row>
    <row r="520" s="43" customFormat="1" ht="12.75">
      <c r="C520" s="44"/>
    </row>
    <row r="521" s="43" customFormat="1" ht="12.75">
      <c r="C521" s="44"/>
    </row>
    <row r="522" s="43" customFormat="1" ht="12.75">
      <c r="C522" s="44"/>
    </row>
    <row r="523" s="43" customFormat="1" ht="12.75">
      <c r="C523" s="44"/>
    </row>
    <row r="524" s="43" customFormat="1" ht="12.75">
      <c r="C524" s="44"/>
    </row>
    <row r="525" s="43" customFormat="1" ht="12.75">
      <c r="C525" s="44"/>
    </row>
    <row r="526" s="43" customFormat="1" ht="12.75">
      <c r="C526" s="44"/>
    </row>
    <row r="527" s="43" customFormat="1" ht="12.75">
      <c r="C527" s="44"/>
    </row>
    <row r="528" s="43" customFormat="1" ht="12.75">
      <c r="C528" s="44"/>
    </row>
    <row r="529" s="43" customFormat="1" ht="12.75">
      <c r="C529" s="44"/>
    </row>
    <row r="530" s="43" customFormat="1" ht="12.75">
      <c r="C530" s="44"/>
    </row>
    <row r="531" s="43" customFormat="1" ht="12.75">
      <c r="C531" s="44"/>
    </row>
    <row r="532" s="43" customFormat="1" ht="12.75">
      <c r="C532" s="44"/>
    </row>
    <row r="533" s="43" customFormat="1" ht="12.75">
      <c r="C533" s="44"/>
    </row>
    <row r="534" s="43" customFormat="1" ht="12.75">
      <c r="C534" s="44"/>
    </row>
    <row r="535" s="43" customFormat="1" ht="12.75">
      <c r="C535" s="44"/>
    </row>
    <row r="536" s="43" customFormat="1" ht="12.75">
      <c r="C536" s="44"/>
    </row>
    <row r="537" s="43" customFormat="1" ht="12.75">
      <c r="C537" s="44"/>
    </row>
    <row r="538" s="43" customFormat="1" ht="12.75">
      <c r="C538" s="44"/>
    </row>
    <row r="539" s="43" customFormat="1" ht="12.75">
      <c r="C539" s="44"/>
    </row>
    <row r="540" s="43" customFormat="1" ht="12.75">
      <c r="C540" s="44"/>
    </row>
    <row r="541" s="43" customFormat="1" ht="12.75">
      <c r="C541" s="44"/>
    </row>
    <row r="542" s="43" customFormat="1" ht="12.75">
      <c r="C542" s="44"/>
    </row>
    <row r="543" s="43" customFormat="1" ht="12.75">
      <c r="C543" s="44"/>
    </row>
    <row r="544" s="43" customFormat="1" ht="12.75">
      <c r="C544" s="44"/>
    </row>
    <row r="545" s="43" customFormat="1" ht="12.75">
      <c r="C545" s="44"/>
    </row>
    <row r="546" s="43" customFormat="1" ht="12.75">
      <c r="C546" s="44"/>
    </row>
    <row r="547" s="43" customFormat="1" ht="12.75">
      <c r="C547" s="44"/>
    </row>
    <row r="548" s="43" customFormat="1" ht="12.75">
      <c r="C548" s="44"/>
    </row>
    <row r="549" s="43" customFormat="1" ht="12.75">
      <c r="C549" s="44"/>
    </row>
    <row r="550" s="43" customFormat="1" ht="12.75">
      <c r="C550" s="44"/>
    </row>
    <row r="551" s="43" customFormat="1" ht="12.75">
      <c r="C551" s="44"/>
    </row>
    <row r="552" s="43" customFormat="1" ht="12.75">
      <c r="C552" s="44"/>
    </row>
    <row r="553" s="43" customFormat="1" ht="12.75">
      <c r="C553" s="44"/>
    </row>
    <row r="554" s="43" customFormat="1" ht="12.75">
      <c r="C554" s="44"/>
    </row>
    <row r="555" s="43" customFormat="1" ht="12.75">
      <c r="C555" s="44"/>
    </row>
    <row r="556" s="43" customFormat="1" ht="12.75">
      <c r="C556" s="44"/>
    </row>
    <row r="557" s="43" customFormat="1" ht="12.75">
      <c r="C557" s="44"/>
    </row>
    <row r="558" s="43" customFormat="1" ht="12.75">
      <c r="C558" s="44"/>
    </row>
    <row r="559" s="43" customFormat="1" ht="12.75">
      <c r="C559" s="44"/>
    </row>
    <row r="560" s="43" customFormat="1" ht="12.75">
      <c r="C560" s="44"/>
    </row>
    <row r="561" s="43" customFormat="1" ht="12.75">
      <c r="C561" s="44"/>
    </row>
    <row r="562" s="43" customFormat="1" ht="12.75">
      <c r="C562" s="44"/>
    </row>
    <row r="563" s="43" customFormat="1" ht="12.75">
      <c r="C563" s="44"/>
    </row>
    <row r="564" s="43" customFormat="1" ht="12.75">
      <c r="C564" s="44"/>
    </row>
    <row r="565" s="43" customFormat="1" ht="12.75">
      <c r="C565" s="44"/>
    </row>
    <row r="566" s="43" customFormat="1" ht="12.75">
      <c r="C566" s="44"/>
    </row>
    <row r="567" s="43" customFormat="1" ht="12.75">
      <c r="C567" s="44"/>
    </row>
    <row r="568" s="43" customFormat="1" ht="12.75">
      <c r="C568" s="44"/>
    </row>
    <row r="569" s="43" customFormat="1" ht="12.75">
      <c r="C569" s="44"/>
    </row>
    <row r="570" s="43" customFormat="1" ht="12.75">
      <c r="C570" s="44"/>
    </row>
    <row r="571" s="43" customFormat="1" ht="12.75">
      <c r="C571" s="44"/>
    </row>
    <row r="572" s="43" customFormat="1" ht="12.75">
      <c r="C572" s="44"/>
    </row>
    <row r="573" s="43" customFormat="1" ht="12.75">
      <c r="C573" s="44"/>
    </row>
    <row r="574" s="43" customFormat="1" ht="12.75">
      <c r="C574" s="44"/>
    </row>
    <row r="575" s="43" customFormat="1" ht="12.75">
      <c r="C575" s="44"/>
    </row>
    <row r="576" s="43" customFormat="1" ht="12.75">
      <c r="C576" s="44"/>
    </row>
    <row r="577" s="43" customFormat="1" ht="12.75">
      <c r="C577" s="44"/>
    </row>
    <row r="578" s="43" customFormat="1" ht="12.75">
      <c r="C578" s="44"/>
    </row>
    <row r="579" s="43" customFormat="1" ht="12.75">
      <c r="C579" s="44"/>
    </row>
    <row r="580" s="43" customFormat="1" ht="12.75">
      <c r="C580" s="44"/>
    </row>
    <row r="581" s="43" customFormat="1" ht="12.75">
      <c r="C581" s="44"/>
    </row>
    <row r="582" s="43" customFormat="1" ht="12.75">
      <c r="C582" s="44"/>
    </row>
    <row r="583" s="43" customFormat="1" ht="12.75">
      <c r="C583" s="44"/>
    </row>
    <row r="584" s="43" customFormat="1" ht="12.75">
      <c r="C584" s="44"/>
    </row>
    <row r="585" s="43" customFormat="1" ht="12.75">
      <c r="C585" s="44"/>
    </row>
    <row r="586" s="43" customFormat="1" ht="12.75">
      <c r="C586" s="44"/>
    </row>
    <row r="587" s="43" customFormat="1" ht="12.75">
      <c r="C587" s="44"/>
    </row>
    <row r="588" s="43" customFormat="1" ht="12.75">
      <c r="C588" s="44"/>
    </row>
    <row r="589" s="43" customFormat="1" ht="12.75">
      <c r="C589" s="44"/>
    </row>
    <row r="590" s="43" customFormat="1" ht="12.75">
      <c r="C590" s="44"/>
    </row>
    <row r="591" s="43" customFormat="1" ht="12.75">
      <c r="C591" s="44"/>
    </row>
    <row r="592" s="43" customFormat="1" ht="12.75">
      <c r="C592" s="44"/>
    </row>
    <row r="593" s="43" customFormat="1" ht="12.75">
      <c r="C593" s="44"/>
    </row>
    <row r="594" s="43" customFormat="1" ht="12.75">
      <c r="C594" s="44"/>
    </row>
    <row r="595" s="43" customFormat="1" ht="12.75">
      <c r="C595" s="44"/>
    </row>
    <row r="596" s="43" customFormat="1" ht="12.75">
      <c r="C596" s="44"/>
    </row>
    <row r="597" s="43" customFormat="1" ht="12.75">
      <c r="C597" s="44"/>
    </row>
    <row r="598" s="43" customFormat="1" ht="12.75">
      <c r="C598" s="44"/>
    </row>
    <row r="599" s="43" customFormat="1" ht="12.75">
      <c r="C599" s="44"/>
    </row>
    <row r="600" s="43" customFormat="1" ht="12.75">
      <c r="C600" s="44"/>
    </row>
    <row r="601" s="43" customFormat="1" ht="12.75">
      <c r="C601" s="44"/>
    </row>
    <row r="602" s="43" customFormat="1" ht="12.75">
      <c r="C602" s="44"/>
    </row>
    <row r="603" s="43" customFormat="1" ht="12.75">
      <c r="C603" s="44"/>
    </row>
    <row r="604" s="43" customFormat="1" ht="12.75">
      <c r="C604" s="44"/>
    </row>
    <row r="605" s="43" customFormat="1" ht="12.75">
      <c r="C605" s="44"/>
    </row>
    <row r="606" s="43" customFormat="1" ht="12.75">
      <c r="C606" s="44"/>
    </row>
    <row r="607" s="43" customFormat="1" ht="12.75">
      <c r="C607" s="44"/>
    </row>
    <row r="608" s="43" customFormat="1" ht="12.75">
      <c r="C608" s="44"/>
    </row>
    <row r="609" s="43" customFormat="1" ht="12.75">
      <c r="C609" s="44"/>
    </row>
    <row r="610" s="43" customFormat="1" ht="12.75">
      <c r="C610" s="44"/>
    </row>
    <row r="611" s="43" customFormat="1" ht="12.75">
      <c r="C611" s="44"/>
    </row>
    <row r="612" s="43" customFormat="1" ht="12.75">
      <c r="C612" s="44"/>
    </row>
    <row r="613" s="43" customFormat="1" ht="12.75">
      <c r="C613" s="44"/>
    </row>
    <row r="614" s="43" customFormat="1" ht="12.75">
      <c r="C614" s="44"/>
    </row>
    <row r="615" s="43" customFormat="1" ht="12.75">
      <c r="C615" s="44"/>
    </row>
    <row r="616" s="43" customFormat="1" ht="12.75">
      <c r="C616" s="44"/>
    </row>
    <row r="617" s="43" customFormat="1" ht="12.75">
      <c r="C617" s="44"/>
    </row>
    <row r="618" s="43" customFormat="1" ht="12.75">
      <c r="C618" s="44"/>
    </row>
    <row r="619" s="43" customFormat="1" ht="12.75">
      <c r="C619" s="44"/>
    </row>
    <row r="620" s="43" customFormat="1" ht="12.75">
      <c r="C620" s="44"/>
    </row>
    <row r="621" s="43" customFormat="1" ht="12.75">
      <c r="C621" s="44"/>
    </row>
    <row r="622" s="43" customFormat="1" ht="12.75">
      <c r="C622" s="44"/>
    </row>
    <row r="623" s="43" customFormat="1" ht="12.75">
      <c r="C623" s="44"/>
    </row>
    <row r="624" s="43" customFormat="1" ht="12.75">
      <c r="C624" s="44"/>
    </row>
    <row r="625" s="43" customFormat="1" ht="12.75">
      <c r="C625" s="44"/>
    </row>
    <row r="626" s="43" customFormat="1" ht="12.75">
      <c r="C626" s="44"/>
    </row>
    <row r="627" s="43" customFormat="1" ht="12.75">
      <c r="C627" s="44"/>
    </row>
    <row r="628" s="43" customFormat="1" ht="12.75">
      <c r="C628" s="44"/>
    </row>
    <row r="629" s="43" customFormat="1" ht="12.75">
      <c r="C629" s="44"/>
    </row>
    <row r="630" s="43" customFormat="1" ht="12.75">
      <c r="C630" s="44"/>
    </row>
    <row r="631" s="43" customFormat="1" ht="12.75">
      <c r="C631" s="44"/>
    </row>
    <row r="632" s="43" customFormat="1" ht="12.75">
      <c r="C632" s="44"/>
    </row>
    <row r="633" s="43" customFormat="1" ht="12.75">
      <c r="C633" s="44"/>
    </row>
    <row r="634" s="43" customFormat="1" ht="12.75">
      <c r="C634" s="44"/>
    </row>
    <row r="635" s="43" customFormat="1" ht="12.75">
      <c r="C635" s="44"/>
    </row>
    <row r="636" s="43" customFormat="1" ht="12.75">
      <c r="C636" s="44"/>
    </row>
    <row r="637" s="43" customFormat="1" ht="12.75">
      <c r="C637" s="44"/>
    </row>
    <row r="638" s="43" customFormat="1" ht="12.75">
      <c r="C638" s="44"/>
    </row>
    <row r="639" s="43" customFormat="1" ht="12.75">
      <c r="C639" s="44"/>
    </row>
    <row r="640" s="43" customFormat="1" ht="12.75">
      <c r="C640" s="44"/>
    </row>
    <row r="641" s="43" customFormat="1" ht="12.75">
      <c r="C641" s="44"/>
    </row>
    <row r="642" s="43" customFormat="1" ht="12.75">
      <c r="C642" s="44"/>
    </row>
    <row r="643" s="43" customFormat="1" ht="12.75">
      <c r="C643" s="44"/>
    </row>
    <row r="644" s="43" customFormat="1" ht="12.75">
      <c r="C644" s="44"/>
    </row>
    <row r="645" s="43" customFormat="1" ht="12.75">
      <c r="C645" s="44"/>
    </row>
    <row r="646" s="43" customFormat="1" ht="12.75">
      <c r="C646" s="44"/>
    </row>
    <row r="647" s="43" customFormat="1" ht="12.75">
      <c r="C647" s="44"/>
    </row>
    <row r="648" s="43" customFormat="1" ht="12.75">
      <c r="C648" s="44"/>
    </row>
    <row r="649" s="43" customFormat="1" ht="12.75">
      <c r="C649" s="44"/>
    </row>
    <row r="650" s="43" customFormat="1" ht="12.75">
      <c r="C650" s="44"/>
    </row>
    <row r="651" s="43" customFormat="1" ht="12.75">
      <c r="C651" s="44"/>
    </row>
    <row r="652" s="43" customFormat="1" ht="12.75">
      <c r="C652" s="44"/>
    </row>
    <row r="653" s="43" customFormat="1" ht="12.75">
      <c r="C653" s="44"/>
    </row>
    <row r="654" s="43" customFormat="1" ht="12.75">
      <c r="C654" s="44"/>
    </row>
    <row r="655" s="43" customFormat="1" ht="12.75">
      <c r="C655" s="44"/>
    </row>
    <row r="656" s="43" customFormat="1" ht="12.75">
      <c r="C656" s="44"/>
    </row>
    <row r="657" s="43" customFormat="1" ht="12.75">
      <c r="C657" s="44"/>
    </row>
    <row r="658" s="43" customFormat="1" ht="12.75">
      <c r="C658" s="44"/>
    </row>
    <row r="659" s="43" customFormat="1" ht="12.75">
      <c r="C659" s="44"/>
    </row>
    <row r="660" s="43" customFormat="1" ht="12.75">
      <c r="C660" s="44"/>
    </row>
    <row r="661" s="43" customFormat="1" ht="12.75">
      <c r="C661" s="44"/>
    </row>
    <row r="662" s="43" customFormat="1" ht="12.75">
      <c r="C662" s="44"/>
    </row>
    <row r="663" s="43" customFormat="1" ht="12.75">
      <c r="C663" s="44"/>
    </row>
    <row r="664" s="43" customFormat="1" ht="12.75">
      <c r="C664" s="44"/>
    </row>
    <row r="665" s="43" customFormat="1" ht="12.75">
      <c r="C665" s="44"/>
    </row>
    <row r="666" s="43" customFormat="1" ht="12.75">
      <c r="C666" s="44"/>
    </row>
    <row r="667" s="43" customFormat="1" ht="12.75">
      <c r="C667" s="44"/>
    </row>
    <row r="668" s="43" customFormat="1" ht="12.75">
      <c r="C668" s="44"/>
    </row>
    <row r="669" s="43" customFormat="1" ht="12.75">
      <c r="C669" s="44"/>
    </row>
    <row r="670" s="43" customFormat="1" ht="12.75">
      <c r="C670" s="44"/>
    </row>
    <row r="671" s="43" customFormat="1" ht="12.75">
      <c r="C671" s="44"/>
    </row>
    <row r="672" s="43" customFormat="1" ht="12.75">
      <c r="C672" s="44"/>
    </row>
    <row r="673" s="43" customFormat="1" ht="12.75">
      <c r="C673" s="44"/>
    </row>
    <row r="674" s="43" customFormat="1" ht="12.75">
      <c r="C674" s="44"/>
    </row>
    <row r="675" s="43" customFormat="1" ht="12.75">
      <c r="C675" s="44"/>
    </row>
    <row r="676" s="43" customFormat="1" ht="12.75">
      <c r="C676" s="44"/>
    </row>
    <row r="677" s="43" customFormat="1" ht="12.75">
      <c r="C677" s="44"/>
    </row>
    <row r="678" s="43" customFormat="1" ht="12.75">
      <c r="C678" s="44"/>
    </row>
    <row r="679" s="43" customFormat="1" ht="12.75">
      <c r="C679" s="44"/>
    </row>
    <row r="680" s="43" customFormat="1" ht="12.75">
      <c r="C680" s="44"/>
    </row>
    <row r="681" s="43" customFormat="1" ht="12.75">
      <c r="C681" s="44"/>
    </row>
    <row r="682" s="43" customFormat="1" ht="12.75">
      <c r="C682" s="44"/>
    </row>
    <row r="683" s="43" customFormat="1" ht="12.75">
      <c r="C683" s="44"/>
    </row>
    <row r="684" s="43" customFormat="1" ht="12.75">
      <c r="C684" s="44"/>
    </row>
    <row r="685" s="43" customFormat="1" ht="12.75">
      <c r="C685" s="44"/>
    </row>
    <row r="686" s="43" customFormat="1" ht="12.75">
      <c r="C686" s="44"/>
    </row>
    <row r="687" s="43" customFormat="1" ht="12.75">
      <c r="C687" s="44"/>
    </row>
    <row r="688" s="43" customFormat="1" ht="12.75">
      <c r="C688" s="44"/>
    </row>
    <row r="689" s="43" customFormat="1" ht="12.75">
      <c r="C689" s="44"/>
    </row>
    <row r="690" s="43" customFormat="1" ht="12.75">
      <c r="C690" s="44"/>
    </row>
    <row r="691" s="43" customFormat="1" ht="12.75">
      <c r="C691" s="44"/>
    </row>
    <row r="692" s="43" customFormat="1" ht="12.75">
      <c r="C692" s="44"/>
    </row>
    <row r="693" s="43" customFormat="1" ht="12.75">
      <c r="C693" s="44"/>
    </row>
    <row r="694" s="43" customFormat="1" ht="12.75">
      <c r="C694" s="44"/>
    </row>
    <row r="695" s="43" customFormat="1" ht="12.75">
      <c r="C695" s="44"/>
    </row>
    <row r="696" s="43" customFormat="1" ht="12.75">
      <c r="C696" s="44"/>
    </row>
    <row r="697" s="43" customFormat="1" ht="12.75">
      <c r="C697" s="44"/>
    </row>
    <row r="698" s="43" customFormat="1" ht="12.75">
      <c r="C698" s="44"/>
    </row>
    <row r="699" s="43" customFormat="1" ht="12.75">
      <c r="C699" s="44"/>
    </row>
    <row r="700" s="43" customFormat="1" ht="12.75">
      <c r="C700" s="44"/>
    </row>
    <row r="701" s="43" customFormat="1" ht="12.75">
      <c r="C701" s="44"/>
    </row>
    <row r="702" s="43" customFormat="1" ht="12.75">
      <c r="C702" s="44"/>
    </row>
    <row r="703" s="43" customFormat="1" ht="12.75">
      <c r="C703" s="44"/>
    </row>
    <row r="704" s="43" customFormat="1" ht="12.75">
      <c r="C704" s="44"/>
    </row>
    <row r="705" s="43" customFormat="1" ht="12.75">
      <c r="C705" s="44"/>
    </row>
    <row r="706" s="43" customFormat="1" ht="12.75">
      <c r="C706" s="44"/>
    </row>
    <row r="707" s="43" customFormat="1" ht="12.75">
      <c r="C707" s="44"/>
    </row>
    <row r="708" s="43" customFormat="1" ht="12.75">
      <c r="C708" s="44"/>
    </row>
    <row r="709" s="43" customFormat="1" ht="12.75">
      <c r="C709" s="44"/>
    </row>
    <row r="710" s="43" customFormat="1" ht="12.75">
      <c r="C710" s="44"/>
    </row>
    <row r="711" s="43" customFormat="1" ht="12.75">
      <c r="C711" s="44"/>
    </row>
    <row r="712" s="43" customFormat="1" ht="12.75">
      <c r="C712" s="44"/>
    </row>
    <row r="713" s="43" customFormat="1" ht="12.75">
      <c r="C713" s="44"/>
    </row>
    <row r="714" s="43" customFormat="1" ht="12.75">
      <c r="C714" s="44"/>
    </row>
    <row r="715" s="43" customFormat="1" ht="12.75">
      <c r="C715" s="44"/>
    </row>
    <row r="716" s="43" customFormat="1" ht="12.75">
      <c r="C716" s="44"/>
    </row>
    <row r="717" s="43" customFormat="1" ht="12.75">
      <c r="C717" s="44"/>
    </row>
    <row r="718" s="43" customFormat="1" ht="12.75">
      <c r="C718" s="44"/>
    </row>
    <row r="719" s="43" customFormat="1" ht="12.75">
      <c r="C719" s="44"/>
    </row>
    <row r="720" s="43" customFormat="1" ht="12.75">
      <c r="C720" s="44"/>
    </row>
    <row r="721" s="43" customFormat="1" ht="12.75">
      <c r="C721" s="44"/>
    </row>
    <row r="722" s="43" customFormat="1" ht="12.75">
      <c r="C722" s="44"/>
    </row>
    <row r="723" s="43" customFormat="1" ht="12.75">
      <c r="C723" s="44"/>
    </row>
    <row r="724" s="43" customFormat="1" ht="12.75">
      <c r="C724" s="44"/>
    </row>
    <row r="725" s="43" customFormat="1" ht="12.75">
      <c r="C725" s="44"/>
    </row>
    <row r="726" s="43" customFormat="1" ht="12.75">
      <c r="C726" s="44"/>
    </row>
    <row r="727" s="43" customFormat="1" ht="12.75">
      <c r="C727" s="44"/>
    </row>
    <row r="728" s="43" customFormat="1" ht="12.75">
      <c r="C728" s="44"/>
    </row>
    <row r="729" s="43" customFormat="1" ht="12.75">
      <c r="C729" s="44"/>
    </row>
    <row r="730" s="43" customFormat="1" ht="12.75">
      <c r="C730" s="44"/>
    </row>
    <row r="731" s="43" customFormat="1" ht="12.75">
      <c r="C731" s="44"/>
    </row>
    <row r="732" s="43" customFormat="1" ht="12.75">
      <c r="C732" s="44"/>
    </row>
    <row r="733" s="43" customFormat="1" ht="12.75">
      <c r="C733" s="44"/>
    </row>
    <row r="734" s="43" customFormat="1" ht="12.75">
      <c r="C734" s="44"/>
    </row>
    <row r="735" s="43" customFormat="1" ht="12.75">
      <c r="C735" s="44"/>
    </row>
    <row r="736" s="43" customFormat="1" ht="12.75">
      <c r="C736" s="44"/>
    </row>
    <row r="737" s="43" customFormat="1" ht="12.75">
      <c r="C737" s="44"/>
    </row>
    <row r="738" s="43" customFormat="1" ht="12.75">
      <c r="C738" s="44"/>
    </row>
    <row r="739" s="43" customFormat="1" ht="12.75">
      <c r="C739" s="44"/>
    </row>
    <row r="740" s="43" customFormat="1" ht="12.75">
      <c r="C740" s="44"/>
    </row>
    <row r="741" s="43" customFormat="1" ht="12.75">
      <c r="C741" s="44"/>
    </row>
    <row r="742" s="43" customFormat="1" ht="12.75">
      <c r="C742" s="44"/>
    </row>
    <row r="743" s="43" customFormat="1" ht="12.75">
      <c r="C743" s="44"/>
    </row>
    <row r="744" s="43" customFormat="1" ht="12.75">
      <c r="C744" s="44"/>
    </row>
    <row r="745" s="43" customFormat="1" ht="12.75">
      <c r="C745" s="44"/>
    </row>
    <row r="746" s="43" customFormat="1" ht="12.75">
      <c r="C746" s="44"/>
    </row>
    <row r="747" s="43" customFormat="1" ht="12.75">
      <c r="C747" s="44"/>
    </row>
    <row r="748" s="43" customFormat="1" ht="12.75">
      <c r="C748" s="44"/>
    </row>
    <row r="749" s="43" customFormat="1" ht="12.75">
      <c r="C749" s="44"/>
    </row>
    <row r="750" s="43" customFormat="1" ht="12.75">
      <c r="C750" s="44"/>
    </row>
    <row r="751" s="43" customFormat="1" ht="12.75">
      <c r="C751" s="44"/>
    </row>
    <row r="752" s="43" customFormat="1" ht="12.75">
      <c r="C752" s="44"/>
    </row>
    <row r="753" s="43" customFormat="1" ht="12.75">
      <c r="C753" s="44"/>
    </row>
    <row r="754" s="43" customFormat="1" ht="12.75">
      <c r="C754" s="44"/>
    </row>
    <row r="755" s="43" customFormat="1" ht="12.75">
      <c r="C755" s="44"/>
    </row>
    <row r="756" s="43" customFormat="1" ht="12.75">
      <c r="C756" s="44"/>
    </row>
    <row r="757" s="43" customFormat="1" ht="12.75">
      <c r="C757" s="44"/>
    </row>
    <row r="758" s="43" customFormat="1" ht="12.75">
      <c r="C758" s="44"/>
    </row>
    <row r="759" s="43" customFormat="1" ht="12.75">
      <c r="C759" s="44"/>
    </row>
    <row r="760" s="43" customFormat="1" ht="12.75">
      <c r="C760" s="44"/>
    </row>
    <row r="761" s="43" customFormat="1" ht="12.75">
      <c r="C761" s="44"/>
    </row>
    <row r="762" s="43" customFormat="1" ht="12.75">
      <c r="C762" s="44"/>
    </row>
    <row r="763" s="43" customFormat="1" ht="12.75">
      <c r="C763" s="44"/>
    </row>
    <row r="764" s="43" customFormat="1" ht="12.75">
      <c r="C764" s="44"/>
    </row>
    <row r="765" s="43" customFormat="1" ht="12.75">
      <c r="C765" s="44"/>
    </row>
    <row r="766" s="43" customFormat="1" ht="12.75">
      <c r="C766" s="44"/>
    </row>
    <row r="767" s="43" customFormat="1" ht="12.75">
      <c r="C767" s="44"/>
    </row>
    <row r="768" s="43" customFormat="1" ht="12.75">
      <c r="C768" s="44"/>
    </row>
    <row r="769" s="43" customFormat="1" ht="12.75">
      <c r="C769" s="44"/>
    </row>
    <row r="770" s="43" customFormat="1" ht="12.75">
      <c r="C770" s="44"/>
    </row>
    <row r="771" s="43" customFormat="1" ht="12.75">
      <c r="C771" s="44"/>
    </row>
    <row r="772" s="43" customFormat="1" ht="12.75">
      <c r="C772" s="44"/>
    </row>
    <row r="773" s="43" customFormat="1" ht="12.75">
      <c r="C773" s="44"/>
    </row>
    <row r="774" s="43" customFormat="1" ht="12.75">
      <c r="C774" s="44"/>
    </row>
    <row r="775" s="43" customFormat="1" ht="12.75">
      <c r="C775" s="44"/>
    </row>
    <row r="776" s="43" customFormat="1" ht="12.75">
      <c r="C776" s="44"/>
    </row>
    <row r="777" s="43" customFormat="1" ht="12.75">
      <c r="C777" s="44"/>
    </row>
    <row r="778" s="43" customFormat="1" ht="12.75">
      <c r="C778" s="44"/>
    </row>
    <row r="779" s="43" customFormat="1" ht="12.75">
      <c r="C779" s="44"/>
    </row>
    <row r="780" s="43" customFormat="1" ht="12.75">
      <c r="C780" s="44"/>
    </row>
    <row r="781" s="43" customFormat="1" ht="12.75">
      <c r="C781" s="44"/>
    </row>
    <row r="782" s="43" customFormat="1" ht="12.75">
      <c r="C782" s="44"/>
    </row>
    <row r="783" s="43" customFormat="1" ht="12.75">
      <c r="C783" s="44"/>
    </row>
    <row r="784" s="43" customFormat="1" ht="12.75">
      <c r="C784" s="44"/>
    </row>
    <row r="785" s="43" customFormat="1" ht="12.75">
      <c r="C785" s="44"/>
    </row>
    <row r="786" s="43" customFormat="1" ht="12.75">
      <c r="C786" s="44"/>
    </row>
    <row r="787" s="43" customFormat="1" ht="12.75">
      <c r="C787" s="44"/>
    </row>
    <row r="788" s="43" customFormat="1" ht="12.75">
      <c r="C788" s="44"/>
    </row>
    <row r="789" s="43" customFormat="1" ht="12.75">
      <c r="C789" s="44"/>
    </row>
    <row r="790" s="43" customFormat="1" ht="12.75">
      <c r="C790" s="44"/>
    </row>
    <row r="791" s="43" customFormat="1" ht="12.75">
      <c r="C791" s="44"/>
    </row>
    <row r="792" s="43" customFormat="1" ht="12.75">
      <c r="C792" s="44"/>
    </row>
    <row r="793" s="43" customFormat="1" ht="12.75">
      <c r="C793" s="44"/>
    </row>
    <row r="794" s="43" customFormat="1" ht="12.75">
      <c r="C794" s="44"/>
    </row>
    <row r="795" s="43" customFormat="1" ht="12.75">
      <c r="C795" s="44"/>
    </row>
    <row r="796" s="43" customFormat="1" ht="12.75">
      <c r="C796" s="44"/>
    </row>
    <row r="797" s="43" customFormat="1" ht="12.75">
      <c r="C797" s="44"/>
    </row>
    <row r="798" s="43" customFormat="1" ht="12.75">
      <c r="C798" s="44"/>
    </row>
    <row r="799" s="43" customFormat="1" ht="12.75">
      <c r="C799" s="44"/>
    </row>
    <row r="800" s="43" customFormat="1" ht="12.75">
      <c r="C800" s="44"/>
    </row>
    <row r="801" s="43" customFormat="1" ht="12.75">
      <c r="C801" s="44"/>
    </row>
    <row r="802" s="43" customFormat="1" ht="12.75">
      <c r="C802" s="44"/>
    </row>
    <row r="803" s="43" customFormat="1" ht="12.75">
      <c r="C803" s="44"/>
    </row>
    <row r="804" s="43" customFormat="1" ht="12.75">
      <c r="C804" s="44"/>
    </row>
    <row r="805" s="43" customFormat="1" ht="12.75">
      <c r="C805" s="44"/>
    </row>
    <row r="806" s="43" customFormat="1" ht="12.75">
      <c r="C806" s="44"/>
    </row>
    <row r="807" s="43" customFormat="1" ht="12.75">
      <c r="C807" s="44"/>
    </row>
    <row r="808" s="43" customFormat="1" ht="12.75">
      <c r="C808" s="44"/>
    </row>
    <row r="809" s="43" customFormat="1" ht="12.75">
      <c r="C809" s="44"/>
    </row>
    <row r="810" s="43" customFormat="1" ht="12.75">
      <c r="C810" s="44"/>
    </row>
    <row r="811" s="43" customFormat="1" ht="12.75">
      <c r="C811" s="44"/>
    </row>
    <row r="812" s="43" customFormat="1" ht="12.75">
      <c r="C812" s="44"/>
    </row>
    <row r="813" s="43" customFormat="1" ht="12.75">
      <c r="C813" s="44"/>
    </row>
    <row r="814" s="43" customFormat="1" ht="12.75">
      <c r="C814" s="44"/>
    </row>
    <row r="815" s="43" customFormat="1" ht="12.75">
      <c r="C815" s="44"/>
    </row>
    <row r="816" s="43" customFormat="1" ht="12.75">
      <c r="C816" s="44"/>
    </row>
    <row r="817" s="43" customFormat="1" ht="12.75">
      <c r="C817" s="44"/>
    </row>
    <row r="818" s="43" customFormat="1" ht="12.75">
      <c r="C818" s="44"/>
    </row>
    <row r="819" s="43" customFormat="1" ht="12.75">
      <c r="C819" s="44"/>
    </row>
    <row r="820" s="43" customFormat="1" ht="12.75">
      <c r="C820" s="44"/>
    </row>
    <row r="821" s="43" customFormat="1" ht="12.75">
      <c r="C821" s="44"/>
    </row>
    <row r="822" s="43" customFormat="1" ht="12.75">
      <c r="C822" s="44"/>
    </row>
    <row r="823" s="43" customFormat="1" ht="12.75">
      <c r="C823" s="44"/>
    </row>
    <row r="824" s="43" customFormat="1" ht="12.75">
      <c r="C824" s="44"/>
    </row>
    <row r="825" s="43" customFormat="1" ht="12.75">
      <c r="C825" s="44"/>
    </row>
    <row r="826" s="43" customFormat="1" ht="12.75">
      <c r="C826" s="44"/>
    </row>
    <row r="827" s="43" customFormat="1" ht="12.75">
      <c r="C827" s="44"/>
    </row>
    <row r="828" s="43" customFormat="1" ht="12.75">
      <c r="C828" s="44"/>
    </row>
    <row r="829" s="43" customFormat="1" ht="12.75">
      <c r="C829" s="44"/>
    </row>
    <row r="830" s="43" customFormat="1" ht="12.75">
      <c r="C830" s="44"/>
    </row>
    <row r="831" s="43" customFormat="1" ht="12.75">
      <c r="C831" s="44"/>
    </row>
    <row r="832" s="43" customFormat="1" ht="12.75">
      <c r="C832" s="44"/>
    </row>
    <row r="833" s="43" customFormat="1" ht="12.75">
      <c r="C833" s="44"/>
    </row>
    <row r="834" s="43" customFormat="1" ht="12.75">
      <c r="C834" s="44"/>
    </row>
    <row r="835" s="43" customFormat="1" ht="12.75">
      <c r="C835" s="44"/>
    </row>
    <row r="836" s="43" customFormat="1" ht="12.75">
      <c r="C836" s="44"/>
    </row>
    <row r="837" s="43" customFormat="1" ht="12.75">
      <c r="C837" s="44"/>
    </row>
    <row r="838" s="43" customFormat="1" ht="12.75">
      <c r="C838" s="44"/>
    </row>
    <row r="839" s="43" customFormat="1" ht="12.75">
      <c r="C839" s="44"/>
    </row>
    <row r="840" s="43" customFormat="1" ht="12.75">
      <c r="C840" s="44"/>
    </row>
    <row r="841" s="43" customFormat="1" ht="12.75">
      <c r="C841" s="44"/>
    </row>
    <row r="842" s="43" customFormat="1" ht="12.75">
      <c r="C842" s="44"/>
    </row>
    <row r="843" s="43" customFormat="1" ht="12.75">
      <c r="C843" s="44"/>
    </row>
    <row r="844" s="43" customFormat="1" ht="12.75">
      <c r="C844" s="44"/>
    </row>
    <row r="845" s="43" customFormat="1" ht="12.75">
      <c r="C845" s="44"/>
    </row>
    <row r="846" s="43" customFormat="1" ht="12.75">
      <c r="C846" s="44"/>
    </row>
    <row r="847" s="43" customFormat="1" ht="12.75">
      <c r="C847" s="44"/>
    </row>
    <row r="848" s="43" customFormat="1" ht="12.75">
      <c r="C848" s="44"/>
    </row>
    <row r="849" s="43" customFormat="1" ht="12.75">
      <c r="C849" s="44"/>
    </row>
    <row r="850" s="43" customFormat="1" ht="12.75">
      <c r="C850" s="44"/>
    </row>
    <row r="851" s="43" customFormat="1" ht="12.75">
      <c r="C851" s="44"/>
    </row>
    <row r="852" s="43" customFormat="1" ht="12.75">
      <c r="C852" s="44"/>
    </row>
    <row r="853" s="43" customFormat="1" ht="12.75">
      <c r="C853" s="44"/>
    </row>
    <row r="854" s="43" customFormat="1" ht="12.75">
      <c r="C854" s="44"/>
    </row>
    <row r="855" s="43" customFormat="1" ht="12.75">
      <c r="C855" s="44"/>
    </row>
    <row r="856" s="43" customFormat="1" ht="12.75">
      <c r="C856" s="44"/>
    </row>
    <row r="857" s="43" customFormat="1" ht="12.75">
      <c r="C857" s="44"/>
    </row>
    <row r="858" s="43" customFormat="1" ht="12.75">
      <c r="C858" s="44"/>
    </row>
    <row r="859" s="43" customFormat="1" ht="12.75">
      <c r="C859" s="44"/>
    </row>
    <row r="860" s="43" customFormat="1" ht="12.75">
      <c r="C860" s="44"/>
    </row>
    <row r="861" s="43" customFormat="1" ht="12.75">
      <c r="C861" s="44"/>
    </row>
    <row r="862" s="43" customFormat="1" ht="12.75">
      <c r="C862" s="44"/>
    </row>
    <row r="863" s="43" customFormat="1" ht="12.75">
      <c r="C863" s="44"/>
    </row>
    <row r="864" s="43" customFormat="1" ht="12.75">
      <c r="C864" s="44"/>
    </row>
    <row r="865" s="43" customFormat="1" ht="12.75">
      <c r="C865" s="44"/>
    </row>
    <row r="866" s="43" customFormat="1" ht="12.75">
      <c r="C866" s="44"/>
    </row>
    <row r="867" s="43" customFormat="1" ht="12.75">
      <c r="C867" s="44"/>
    </row>
    <row r="868" s="43" customFormat="1" ht="12.75">
      <c r="C868" s="44"/>
    </row>
    <row r="869" s="43" customFormat="1" ht="12.75">
      <c r="C869" s="44"/>
    </row>
    <row r="870" s="43" customFormat="1" ht="12.75">
      <c r="C870" s="44"/>
    </row>
    <row r="871" s="43" customFormat="1" ht="12.75">
      <c r="C871" s="44"/>
    </row>
    <row r="872" s="43" customFormat="1" ht="12.75">
      <c r="C872" s="44"/>
    </row>
    <row r="873" s="43" customFormat="1" ht="12.75">
      <c r="C873" s="44"/>
    </row>
    <row r="874" s="43" customFormat="1" ht="12.75">
      <c r="C874" s="44"/>
    </row>
    <row r="875" s="43" customFormat="1" ht="12.75">
      <c r="C875" s="44"/>
    </row>
    <row r="876" s="43" customFormat="1" ht="12.75">
      <c r="C876" s="44"/>
    </row>
    <row r="877" s="43" customFormat="1" ht="12.75">
      <c r="C877" s="44"/>
    </row>
    <row r="878" s="43" customFormat="1" ht="12.75">
      <c r="C878" s="44"/>
    </row>
    <row r="879" s="43" customFormat="1" ht="12.75">
      <c r="C879" s="44"/>
    </row>
    <row r="880" s="43" customFormat="1" ht="12.75">
      <c r="C880" s="44"/>
    </row>
    <row r="881" s="43" customFormat="1" ht="12.75">
      <c r="C881" s="44"/>
    </row>
    <row r="882" s="43" customFormat="1" ht="12.75">
      <c r="C882" s="44"/>
    </row>
    <row r="883" s="43" customFormat="1" ht="12.75">
      <c r="C883" s="44"/>
    </row>
    <row r="884" s="43" customFormat="1" ht="12.75">
      <c r="C884" s="44"/>
    </row>
    <row r="885" s="43" customFormat="1" ht="12.75">
      <c r="C885" s="44"/>
    </row>
    <row r="886" spans="3:36" s="34" customFormat="1" ht="12.75">
      <c r="C886" s="42"/>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row>
  </sheetData>
  <sheetProtection password="CE2E" sheet="1" insertColumns="0" insertRows="0" insertHyperlinks="0" deleteColumns="0" deleteRows="0" sort="0" autoFilter="0" pivotTables="0"/>
  <printOptions/>
  <pageMargins left="0.3937007874015748" right="0.3937007874015748" top="0.3937007874015748" bottom="0.3937007874015748" header="0.5118110236220472" footer="0.5118110236220472"/>
  <pageSetup fitToHeight="0" horizontalDpi="300" verticalDpi="300"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G27"/>
  <sheetViews>
    <sheetView zoomScalePageLayoutView="0" workbookViewId="0" topLeftCell="A1">
      <selection activeCell="D11" sqref="D11"/>
    </sheetView>
  </sheetViews>
  <sheetFormatPr defaultColWidth="9.00390625" defaultRowHeight="12.75"/>
  <cols>
    <col min="1" max="1" width="9.125" style="2" customWidth="1"/>
    <col min="2" max="2" width="48.125" style="2" customWidth="1"/>
    <col min="3" max="3" width="18.375" style="2" customWidth="1"/>
    <col min="4" max="4" width="15.875" style="2" customWidth="1"/>
    <col min="5" max="5" width="17.25390625" style="2" customWidth="1"/>
    <col min="6" max="6" width="17.75390625" style="2" customWidth="1"/>
    <col min="7" max="16384" width="9.125" style="2" customWidth="1"/>
  </cols>
  <sheetData>
    <row r="1" ht="12.75">
      <c r="D1" s="32"/>
    </row>
    <row r="2" spans="2:7" ht="12.75">
      <c r="B2" s="2" t="s">
        <v>59</v>
      </c>
      <c r="D2" s="57" t="s">
        <v>126</v>
      </c>
      <c r="G2" s="2" t="s">
        <v>24</v>
      </c>
    </row>
    <row r="3" spans="2:4" ht="12.75">
      <c r="B3" s="45">
        <f>__АНКЕТА__!C6</f>
        <v>0</v>
      </c>
      <c r="D3" s="57" t="s">
        <v>81</v>
      </c>
    </row>
    <row r="6" spans="2:6" ht="27" customHeight="1">
      <c r="B6" s="1"/>
      <c r="C6" s="1"/>
      <c r="D6" s="2" t="s">
        <v>60</v>
      </c>
      <c r="E6" s="11" t="s">
        <v>61</v>
      </c>
      <c r="F6" s="11" t="s">
        <v>62</v>
      </c>
    </row>
    <row r="7" spans="2:4" ht="12.75">
      <c r="B7" s="12" t="s">
        <v>127</v>
      </c>
      <c r="C7" s="13" t="s">
        <v>63</v>
      </c>
      <c r="D7" s="9" t="s">
        <v>64</v>
      </c>
    </row>
    <row r="8" spans="2:6" ht="12.75">
      <c r="B8" s="14" t="s">
        <v>65</v>
      </c>
      <c r="C8" s="15">
        <v>1160</v>
      </c>
      <c r="D8" s="10"/>
      <c r="E8" s="16"/>
      <c r="F8" s="17"/>
    </row>
    <row r="9" spans="2:6" ht="12.75">
      <c r="B9" s="18" t="s">
        <v>66</v>
      </c>
      <c r="C9" s="19">
        <v>1170</v>
      </c>
      <c r="D9" s="10"/>
      <c r="E9" s="16"/>
      <c r="F9" s="17"/>
    </row>
    <row r="10" spans="2:6" ht="12.75">
      <c r="B10" s="20" t="s">
        <v>67</v>
      </c>
      <c r="C10" s="19">
        <v>1230</v>
      </c>
      <c r="D10" s="10"/>
      <c r="E10" s="16"/>
      <c r="F10" s="17"/>
    </row>
    <row r="11" spans="2:6" ht="12.75">
      <c r="B11" s="20" t="s">
        <v>68</v>
      </c>
      <c r="C11" s="21">
        <v>1240</v>
      </c>
      <c r="D11" s="10"/>
      <c r="E11" s="16"/>
      <c r="F11" s="17"/>
    </row>
    <row r="12" spans="2:6" ht="12.75">
      <c r="B12" s="20" t="s">
        <v>69</v>
      </c>
      <c r="C12" s="21">
        <v>1250</v>
      </c>
      <c r="D12" s="10"/>
      <c r="E12" s="16"/>
      <c r="F12" s="17"/>
    </row>
    <row r="13" spans="2:6" ht="12.75">
      <c r="B13" s="20" t="s">
        <v>70</v>
      </c>
      <c r="C13" s="21">
        <v>1200</v>
      </c>
      <c r="D13" s="10"/>
      <c r="E13" s="16"/>
      <c r="F13" s="17"/>
    </row>
    <row r="14" spans="2:6" ht="12.75">
      <c r="B14" s="20" t="s">
        <v>71</v>
      </c>
      <c r="C14" s="21">
        <v>1600</v>
      </c>
      <c r="D14" s="22"/>
      <c r="E14" s="16"/>
      <c r="F14" s="17"/>
    </row>
    <row r="15" spans="2:6" ht="12.75">
      <c r="B15" s="24" t="s">
        <v>72</v>
      </c>
      <c r="C15" s="21"/>
      <c r="D15" s="25"/>
      <c r="E15" s="17"/>
      <c r="F15" s="17"/>
    </row>
    <row r="16" spans="2:6" ht="12.75">
      <c r="B16" s="26" t="s">
        <v>73</v>
      </c>
      <c r="C16" s="27">
        <v>1310</v>
      </c>
      <c r="D16" s="28"/>
      <c r="E16" s="17"/>
      <c r="F16" s="17"/>
    </row>
    <row r="17" spans="2:6" ht="12.75">
      <c r="B17" s="20" t="s">
        <v>74</v>
      </c>
      <c r="C17" s="29">
        <v>1300</v>
      </c>
      <c r="D17" s="28"/>
      <c r="E17" s="17"/>
      <c r="F17" s="17"/>
    </row>
    <row r="18" spans="2:6" ht="12.75">
      <c r="B18" s="20" t="s">
        <v>75</v>
      </c>
      <c r="C18" s="29">
        <v>1400</v>
      </c>
      <c r="D18" s="28"/>
      <c r="E18" s="17"/>
      <c r="F18" s="17"/>
    </row>
    <row r="19" spans="2:6" ht="12.75">
      <c r="B19" s="20" t="s">
        <v>76</v>
      </c>
      <c r="C19" s="29">
        <v>1530</v>
      </c>
      <c r="D19" s="28"/>
      <c r="E19" s="17"/>
      <c r="F19" s="17"/>
    </row>
    <row r="20" spans="2:6" ht="12.75">
      <c r="B20" s="23" t="s">
        <v>77</v>
      </c>
      <c r="C20" s="30">
        <v>1500</v>
      </c>
      <c r="D20" s="28"/>
      <c r="E20" s="17"/>
      <c r="F20" s="17"/>
    </row>
    <row r="21" spans="2:6" ht="23.25" customHeight="1">
      <c r="B21" s="31" t="s">
        <v>128</v>
      </c>
      <c r="C21" s="21"/>
      <c r="E21" s="17"/>
      <c r="F21" s="17"/>
    </row>
    <row r="22" spans="2:6" ht="12.75">
      <c r="B22" s="26" t="s">
        <v>78</v>
      </c>
      <c r="C22" s="27">
        <v>2110</v>
      </c>
      <c r="D22" s="28"/>
      <c r="E22" s="17"/>
      <c r="F22" s="17"/>
    </row>
    <row r="23" spans="2:6" ht="12.75">
      <c r="B23" s="20" t="s">
        <v>79</v>
      </c>
      <c r="C23" s="29">
        <v>2200</v>
      </c>
      <c r="D23" s="28"/>
      <c r="E23" s="17"/>
      <c r="F23" s="17"/>
    </row>
    <row r="24" spans="2:6" ht="12.75">
      <c r="B24" s="23" t="s">
        <v>80</v>
      </c>
      <c r="C24" s="30">
        <v>2400</v>
      </c>
      <c r="D24" s="28"/>
      <c r="E24" s="17"/>
      <c r="F24" s="17"/>
    </row>
    <row r="27" ht="12.75">
      <c r="B27" s="46"/>
    </row>
  </sheetData>
  <sheetProtection password="CE2E" sheet="1" insertColumns="0" insertRows="0" insertHyperlinks="0" deleteColumns="0" deleteRows="0" sort="0" autoFilter="0" pivotTables="0"/>
  <printOptions/>
  <pageMargins left="0.75" right="0.75" top="1" bottom="1" header="0.5" footer="0.5"/>
  <pageSetup fitToWidth="0" fitToHeight="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2:D2"/>
  <sheetViews>
    <sheetView zoomScalePageLayoutView="0" workbookViewId="0" topLeftCell="A1">
      <selection activeCell="B5" sqref="B5"/>
    </sheetView>
  </sheetViews>
  <sheetFormatPr defaultColWidth="9.00390625" defaultRowHeight="12.75"/>
  <cols>
    <col min="1" max="1" width="9.125" style="2" customWidth="1"/>
    <col min="2" max="2" width="94.375" style="2" customWidth="1"/>
    <col min="3" max="16384" width="9.125" style="2" customWidth="1"/>
  </cols>
  <sheetData>
    <row r="1" ht="5.25" customHeight="1"/>
    <row r="2" spans="2:4" ht="267.75" customHeight="1">
      <c r="B2" s="51" t="s">
        <v>185</v>
      </c>
      <c r="D2" s="2" t="s">
        <v>24</v>
      </c>
    </row>
    <row r="5" ht="110.25" customHeight="1"/>
    <row r="6" ht="82.5" customHeight="1"/>
  </sheetData>
  <sheetProtection/>
  <printOptions/>
  <pageMargins left="0.7480314960629921" right="0"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romanovsky</dc:creator>
  <cp:keywords/>
  <dc:description/>
  <cp:lastModifiedBy>Коршунов Руслан</cp:lastModifiedBy>
  <cp:lastPrinted>2015-10-01T16:04:42Z</cp:lastPrinted>
  <dcterms:created xsi:type="dcterms:W3CDTF">2007-02-27T08:06:52Z</dcterms:created>
  <dcterms:modified xsi:type="dcterms:W3CDTF">2016-01-18T15:25:21Z</dcterms:modified>
  <cp:category/>
  <cp:version/>
  <cp:contentType/>
  <cp:contentStatus/>
</cp:coreProperties>
</file>